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55" windowWidth="9660" windowHeight="9315" activeTab="1"/>
  </bookViews>
  <sheets>
    <sheet name="содержание" sheetId="2" r:id="rId1"/>
    <sheet name="1-6" sheetId="3" r:id="rId2"/>
  </sheets>
  <definedNames>
    <definedName name="_xlnm._FilterDatabase" localSheetId="1" hidden="1">'1-6'!$A$1:$P$213</definedName>
  </definedNames>
  <calcPr calcId="125725"/>
</workbook>
</file>

<file path=xl/calcChain.xml><?xml version="1.0" encoding="utf-8"?>
<calcChain xmlns="http://schemas.openxmlformats.org/spreadsheetml/2006/main">
  <c r="K151" i="3"/>
  <c r="K61"/>
  <c r="K60"/>
  <c r="K174" l="1"/>
  <c r="K170"/>
  <c r="J170"/>
  <c r="I170"/>
  <c r="H170"/>
  <c r="G170"/>
  <c r="F170"/>
  <c r="K85"/>
  <c r="J85"/>
  <c r="K72"/>
  <c r="J72"/>
  <c r="I72"/>
  <c r="H72"/>
  <c r="G72"/>
  <c r="F72"/>
  <c r="K62"/>
  <c r="J62"/>
  <c r="I62"/>
  <c r="H62"/>
  <c r="G62"/>
  <c r="F62"/>
  <c r="J60"/>
  <c r="I60"/>
  <c r="H60"/>
  <c r="G60"/>
  <c r="F60"/>
  <c r="K37"/>
  <c r="J37"/>
  <c r="I37"/>
  <c r="H37"/>
  <c r="G37"/>
  <c r="F37"/>
</calcChain>
</file>

<file path=xl/sharedStrings.xml><?xml version="1.0" encoding="utf-8"?>
<sst xmlns="http://schemas.openxmlformats.org/spreadsheetml/2006/main" count="794" uniqueCount="448">
  <si>
    <t>№ п/п</t>
  </si>
  <si>
    <t>ПОКАЗАТЕЛИ</t>
  </si>
  <si>
    <t>Единица измерения</t>
  </si>
  <si>
    <t>2011 г.</t>
  </si>
  <si>
    <t>2012 г.</t>
  </si>
  <si>
    <t>2013 г.</t>
  </si>
  <si>
    <t>Общие сведения о муниципальном образовании</t>
  </si>
  <si>
    <t>1.1.</t>
  </si>
  <si>
    <t xml:space="preserve">1.1.1. </t>
  </si>
  <si>
    <t>Удаленность центра поселения  от районного центра</t>
  </si>
  <si>
    <t>км</t>
  </si>
  <si>
    <t xml:space="preserve">1.1.2. </t>
  </si>
  <si>
    <t>Удаленность центра поселения  от областного  центра</t>
  </si>
  <si>
    <t xml:space="preserve">1.1.3. </t>
  </si>
  <si>
    <t>Удаленность поселения от ближайшей ж/д станции</t>
  </si>
  <si>
    <t xml:space="preserve">1.1.4. </t>
  </si>
  <si>
    <t>Количество населенных пунктов, входящих в состав поселения</t>
  </si>
  <si>
    <t>единиц</t>
  </si>
  <si>
    <t xml:space="preserve">1.1.5. </t>
  </si>
  <si>
    <t>Количество населенных пунктов с численностью населения менее 100 человек</t>
  </si>
  <si>
    <t xml:space="preserve">1.2. </t>
  </si>
  <si>
    <t xml:space="preserve">Территория муниципального образования </t>
  </si>
  <si>
    <t xml:space="preserve">1.2.1.  </t>
  </si>
  <si>
    <t>Общая площадь территории поселения – всего,</t>
  </si>
  <si>
    <t>га</t>
  </si>
  <si>
    <t>в том числе:</t>
  </si>
  <si>
    <t xml:space="preserve">1.2.2.  </t>
  </si>
  <si>
    <t xml:space="preserve">    земли населенных пунктов</t>
  </si>
  <si>
    <t xml:space="preserve">1.2.3.  </t>
  </si>
  <si>
    <t xml:space="preserve">    земли жилой застройки</t>
  </si>
  <si>
    <t xml:space="preserve">1.2.4.  </t>
  </si>
  <si>
    <t xml:space="preserve">   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</si>
  <si>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1.2.5.  </t>
  </si>
  <si>
    <t xml:space="preserve">   земли особо охраняемых территорий и объектов</t>
  </si>
  <si>
    <t xml:space="preserve">1.2.6.  </t>
  </si>
  <si>
    <t xml:space="preserve">   земли лесного фонда</t>
  </si>
  <si>
    <t xml:space="preserve">1.2.7.  </t>
  </si>
  <si>
    <t xml:space="preserve">   земли водного фонда</t>
  </si>
  <si>
    <t xml:space="preserve">1.2.8.  </t>
  </si>
  <si>
    <t xml:space="preserve"> земли рекреационного назначения</t>
  </si>
  <si>
    <t>1.2.9.</t>
  </si>
  <si>
    <t>Сельхозугодья -всего</t>
  </si>
  <si>
    <t>1.2.10.</t>
  </si>
  <si>
    <t>из них -пашня, всего</t>
  </si>
  <si>
    <t>1.2.11.</t>
  </si>
  <si>
    <t>1.2.12.</t>
  </si>
  <si>
    <t>- в сельскохозяйственных организациях</t>
  </si>
  <si>
    <t>1.2.13.</t>
  </si>
  <si>
    <t>- в крестьянских, фермерских хозяйствах</t>
  </si>
  <si>
    <t>1.2.14.</t>
  </si>
  <si>
    <t>- в личных подсобных хозяйствах населения</t>
  </si>
  <si>
    <t>1.2.15.</t>
  </si>
  <si>
    <t>- прочие (СПТУ,  агроснаб)</t>
  </si>
  <si>
    <t>1.2.16.</t>
  </si>
  <si>
    <t xml:space="preserve">   Общая площадь земельных участков, находящихся в муниципальной собственности </t>
  </si>
  <si>
    <t xml:space="preserve">1.3. </t>
  </si>
  <si>
    <t>Население муниципального образования</t>
  </si>
  <si>
    <t xml:space="preserve">1.3.1. </t>
  </si>
  <si>
    <t>Численность постоянного населения (на начало года) – всего,</t>
  </si>
  <si>
    <t>человек</t>
  </si>
  <si>
    <r>
      <t>в том числе</t>
    </r>
    <r>
      <rPr>
        <sz val="11"/>
        <rFont val="Times New Roman"/>
        <family val="1"/>
        <charset val="204"/>
      </rPr>
      <t xml:space="preserve"> в возрасте:</t>
    </r>
  </si>
  <si>
    <t xml:space="preserve">1.3.2. </t>
  </si>
  <si>
    <t xml:space="preserve"> - 0-6</t>
  </si>
  <si>
    <t xml:space="preserve">1.3.3. </t>
  </si>
  <si>
    <t xml:space="preserve"> - 6-18</t>
  </si>
  <si>
    <t xml:space="preserve">1.3.4. </t>
  </si>
  <si>
    <t xml:space="preserve"> - трудоспособном</t>
  </si>
  <si>
    <t xml:space="preserve">1.3.5. </t>
  </si>
  <si>
    <t xml:space="preserve"> - старше трудоспособного</t>
  </si>
  <si>
    <t xml:space="preserve">1.3.6. </t>
  </si>
  <si>
    <t>Численность лиц, замещающих муниципальные должности и муниципальные должности муниципальной службы</t>
  </si>
  <si>
    <t xml:space="preserve">1.3.7. </t>
  </si>
  <si>
    <t>Количество родившихся</t>
  </si>
  <si>
    <t xml:space="preserve">1.3.8. </t>
  </si>
  <si>
    <t>Количество умерших</t>
  </si>
  <si>
    <t xml:space="preserve">1.3.9. </t>
  </si>
  <si>
    <t>Естественный прирост (+), убыль (-) населения</t>
  </si>
  <si>
    <t xml:space="preserve">1.3.10. </t>
  </si>
  <si>
    <t>Миграционный прирост (+), убыль (-) населения</t>
  </si>
  <si>
    <t>1.3.11.</t>
  </si>
  <si>
    <t>Число домохозяйств</t>
  </si>
  <si>
    <t>Ресурсы и резервы экономического развития</t>
  </si>
  <si>
    <t xml:space="preserve">2.1.  </t>
  </si>
  <si>
    <t>Незастроенные территории</t>
  </si>
  <si>
    <t xml:space="preserve">2.1.1. </t>
  </si>
  <si>
    <t>Незастроенные территории –всего</t>
  </si>
  <si>
    <t>в том числе земли, пригодные для:</t>
  </si>
  <si>
    <t xml:space="preserve">2.1.2. </t>
  </si>
  <si>
    <t xml:space="preserve">   жилищного строительства</t>
  </si>
  <si>
    <t xml:space="preserve">2.1.3. </t>
  </si>
  <si>
    <t>-строительства объектов коммерческо-производственного и социально-культурного назначения</t>
  </si>
  <si>
    <t xml:space="preserve">2.1.4. </t>
  </si>
  <si>
    <t>- пригодные для организации рекреационных зон, заказников</t>
  </si>
  <si>
    <t xml:space="preserve">2.2.  </t>
  </si>
  <si>
    <t>Трудовые ресурсы</t>
  </si>
  <si>
    <t xml:space="preserve">2.2.1. </t>
  </si>
  <si>
    <t>Численность трудовых ресурсов</t>
  </si>
  <si>
    <t xml:space="preserve">2.2.2. </t>
  </si>
  <si>
    <t>Занято в экономике</t>
  </si>
  <si>
    <t xml:space="preserve">2.3.  </t>
  </si>
  <si>
    <t>Муниципальное  имущество</t>
  </si>
  <si>
    <t xml:space="preserve">2.3.1. </t>
  </si>
  <si>
    <t>Общая площадь недвижимого имущества, находящегося в собственности поселения</t>
  </si>
  <si>
    <t>тыс. кв.м</t>
  </si>
  <si>
    <t xml:space="preserve">2.3.2. </t>
  </si>
  <si>
    <t xml:space="preserve"> из нее переданная в аренду</t>
  </si>
  <si>
    <t xml:space="preserve">2.3.3.  </t>
  </si>
  <si>
    <t>Общая площадь земли, находящейся в собственности поселения</t>
  </si>
  <si>
    <t>2.3.4.</t>
  </si>
  <si>
    <t xml:space="preserve">2.3.5. </t>
  </si>
  <si>
    <t>Приватизировано жилья за год</t>
  </si>
  <si>
    <t xml:space="preserve"> кв.м</t>
  </si>
  <si>
    <t xml:space="preserve">2.3.6. </t>
  </si>
  <si>
    <t>Количество выставленных на продажу земельных участков</t>
  </si>
  <si>
    <t>2.3.7.</t>
  </si>
  <si>
    <t>тыс. кв. м</t>
  </si>
  <si>
    <t>2.3.8.</t>
  </si>
  <si>
    <t>Количество проданных гражданам и юридическим лицам за год земельных участков</t>
  </si>
  <si>
    <t>2.3.9.</t>
  </si>
  <si>
    <t>2.3.10.</t>
  </si>
  <si>
    <t>Доля земель, находящихся  в муниципальной собственности, от общей площади земель</t>
  </si>
  <si>
    <t>%</t>
  </si>
  <si>
    <t>2.3.11.</t>
  </si>
  <si>
    <t xml:space="preserve"> в том числе сданной в аренду</t>
  </si>
  <si>
    <t>2.3.12.</t>
  </si>
  <si>
    <t>Поступления арендной платы, а также средств от продажи права на заключение договора аренды – всего</t>
  </si>
  <si>
    <t>тыс. рублей</t>
  </si>
  <si>
    <t>2.3.13.</t>
  </si>
  <si>
    <t xml:space="preserve">  - за земли </t>
  </si>
  <si>
    <t>тыс. руб.</t>
  </si>
  <si>
    <t>2.3.14.</t>
  </si>
  <si>
    <t xml:space="preserve">   -от сдачи в аренду имущества</t>
  </si>
  <si>
    <t>Общая площадь муниципального нежилого фонда, оборудованная:</t>
  </si>
  <si>
    <t>2.3.15.</t>
  </si>
  <si>
    <t xml:space="preserve"> -водопроводом</t>
  </si>
  <si>
    <t>кв.м.</t>
  </si>
  <si>
    <t>2.3.16.</t>
  </si>
  <si>
    <t xml:space="preserve"> -канализацией</t>
  </si>
  <si>
    <t>2.3.17.</t>
  </si>
  <si>
    <t xml:space="preserve"> -центральным отоплением</t>
  </si>
  <si>
    <t>2.3.18.</t>
  </si>
  <si>
    <t xml:space="preserve"> -газом</t>
  </si>
  <si>
    <t>2.3.19.</t>
  </si>
  <si>
    <t>Количество квартирных телефонных аппаратов сети общего пользования или имеющих на нее выход в расчете на 100 человек</t>
  </si>
  <si>
    <t>Экономический потенциал</t>
  </si>
  <si>
    <t>3.1.</t>
  </si>
  <si>
    <t xml:space="preserve">Число  действующих промышленных предприятий    </t>
  </si>
  <si>
    <t xml:space="preserve">3.2. </t>
  </si>
  <si>
    <t>Число  действующих сельскохозяйственных предприятий</t>
  </si>
  <si>
    <t xml:space="preserve">3.3. </t>
  </si>
  <si>
    <t>Число крестьянско- фермерских хозяйств</t>
  </si>
  <si>
    <t>3.4.</t>
  </si>
  <si>
    <t>Число личных подсобных хозяйств населения</t>
  </si>
  <si>
    <t>3.5.</t>
  </si>
  <si>
    <t>Число действующих стационарных магазинов</t>
  </si>
  <si>
    <t>3.6.</t>
  </si>
  <si>
    <t>Число действующих рынков</t>
  </si>
  <si>
    <t>3.7.</t>
  </si>
  <si>
    <t>Число  действующих предприятий бытового обслуживания</t>
  </si>
  <si>
    <t>Инфраструктурное обустройство</t>
  </si>
  <si>
    <t>4.1.</t>
  </si>
  <si>
    <t>Дороги</t>
  </si>
  <si>
    <t>4.1.1.</t>
  </si>
  <si>
    <t>Протяженность автомобильных дорог –всего,</t>
  </si>
  <si>
    <t>4.1.2.</t>
  </si>
  <si>
    <t>в том числе дорог с твердым покрытием</t>
  </si>
  <si>
    <t>4.1.3.</t>
  </si>
  <si>
    <t>Плотность автомобильных дорог</t>
  </si>
  <si>
    <t>км/кв. км</t>
  </si>
  <si>
    <t>4.1.4.</t>
  </si>
  <si>
    <t>Наличие искусственных сооружений (мосты, трубы)</t>
  </si>
  <si>
    <t>4.1.5.</t>
  </si>
  <si>
    <t>Удельный вес освещенных улиц в общей протяженности улиц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</si>
  <si>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</si>
  <si>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</si>
  <si>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</si>
  <si>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</si>
  <si>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</si>
  <si>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мест</t>
  </si>
  <si>
    <t>4.2.3.</t>
  </si>
  <si>
    <t>4.2.4.</t>
  </si>
  <si>
    <t>Количество  общеобразовательных учреждений</t>
  </si>
  <si>
    <t>4.2.5.</t>
  </si>
  <si>
    <t>4.2.6.</t>
  </si>
  <si>
    <t>Количество детей, посещающих  общеобразовательные учреждения</t>
  </si>
  <si>
    <t>4.2.7.</t>
  </si>
  <si>
    <t>Количество малокомплектных  сельских общеобразовательных учреждений</t>
  </si>
  <si>
    <t>единиц,</t>
  </si>
  <si>
    <t>4.2.8.</t>
  </si>
  <si>
    <t>4.2.9.</t>
  </si>
  <si>
    <t>Количество детей, посещающих малокомплектные  сельские общеобразовательные учреждения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</si>
  <si>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</si>
  <si>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</si>
  <si>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</si>
  <si>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населенных пунктов, не имеющих общеобразовательных  учреждений</t>
  </si>
  <si>
    <t>4.2.12.</t>
  </si>
  <si>
    <t>Количество населенных пунктов, из которых осуществляется ежедневный подвоз детей в общеобразовательные учреждения</t>
  </si>
  <si>
    <t>4.2.13.</t>
  </si>
  <si>
    <t>Количество  учреждений дополнительного образования (УДО) (образовательных, музыкальных, художественных, спортивных, технических и др.)</t>
  </si>
  <si>
    <t>4.2.14.</t>
  </si>
  <si>
    <t>4.2.15.</t>
  </si>
  <si>
    <t>Количество детей 6-18 лет, посещающих УДО</t>
  </si>
  <si>
    <t>4.2.16.</t>
  </si>
  <si>
    <t xml:space="preserve">Доля совместительства учителей в  общеобразовательных учреждениях (отношение штатных должностей к занятым должностям) </t>
  </si>
  <si>
    <t>4.2.17.</t>
  </si>
  <si>
    <t>Доля учителей пенсионного возраста в общеобразовательных учреждениях</t>
  </si>
  <si>
    <t>4.3.</t>
  </si>
  <si>
    <t>Профессиональное  образование</t>
  </si>
  <si>
    <t xml:space="preserve">4.3.1. </t>
  </si>
  <si>
    <t>Количество   учреждениий начального  профессионального  образования</t>
  </si>
  <si>
    <t xml:space="preserve">4.3.2. </t>
  </si>
  <si>
    <t>Количество мест  в образовательных  учреждениях начального  профессионального  образования</t>
  </si>
  <si>
    <t xml:space="preserve">4.3.3. </t>
  </si>
  <si>
    <t>Количество   учреждений среднего  профессионального  образования</t>
  </si>
  <si>
    <t xml:space="preserve">4.3.4. </t>
  </si>
  <si>
    <t>Количество мест  в образовательных  учреждениях среднего  профессионального  образования</t>
  </si>
  <si>
    <t>4.4.</t>
  </si>
  <si>
    <t>Здравоохранение</t>
  </si>
  <si>
    <t xml:space="preserve">4.4.1. </t>
  </si>
  <si>
    <t xml:space="preserve">4.4.2. </t>
  </si>
  <si>
    <t>- больницы</t>
  </si>
  <si>
    <t>коек</t>
  </si>
  <si>
    <t>4.4.4.</t>
  </si>
  <si>
    <t>- амбулаторно-поликлинические учреждения</t>
  </si>
  <si>
    <t>4.4.5.</t>
  </si>
  <si>
    <t>пос./смену</t>
  </si>
  <si>
    <t>4.4.6.</t>
  </si>
  <si>
    <t xml:space="preserve">  - санатории,  санатории-профилактории</t>
  </si>
  <si>
    <t>4.4.7.</t>
  </si>
  <si>
    <t>4.4.8.</t>
  </si>
  <si>
    <t>- ФАПы</t>
  </si>
  <si>
    <t>4.4.9.</t>
  </si>
  <si>
    <t xml:space="preserve">Укомплектованность ФАПов медперсоналом (число занятых должностей к числу штатных должностей)        </t>
  </si>
  <si>
    <t>4.4.10.</t>
  </si>
  <si>
    <t>Число населенных пунктов, не имеющих действующих медицинских  учреждений</t>
  </si>
  <si>
    <t xml:space="preserve">4.5. </t>
  </si>
  <si>
    <t>Физкультура, культура</t>
  </si>
  <si>
    <t xml:space="preserve">4.5.1. </t>
  </si>
  <si>
    <t>Всего спортсооружений</t>
  </si>
  <si>
    <t>единиц.</t>
  </si>
  <si>
    <t xml:space="preserve">4.5.2. </t>
  </si>
  <si>
    <t>- спортивные комплексы</t>
  </si>
  <si>
    <t xml:space="preserve">4.5.3. </t>
  </si>
  <si>
    <t>- стадионы</t>
  </si>
  <si>
    <t xml:space="preserve">4.5.4. </t>
  </si>
  <si>
    <t>- плавательные бассейны</t>
  </si>
  <si>
    <t xml:space="preserve">единиц </t>
  </si>
  <si>
    <t>дорожек</t>
  </si>
  <si>
    <t xml:space="preserve">4.5.5. </t>
  </si>
  <si>
    <t>-спортивные залы, включая школьные</t>
  </si>
  <si>
    <t xml:space="preserve">4.5.6. </t>
  </si>
  <si>
    <t>- хоккейные коробки</t>
  </si>
  <si>
    <t>4.5.7.</t>
  </si>
  <si>
    <t>Количество  общедоступных библиотек, число книговыдач</t>
  </si>
  <si>
    <t>тыс. экз.</t>
  </si>
  <si>
    <t>4.5.8.</t>
  </si>
  <si>
    <t>Число учреждений  культурно-досугового типа, количество мест</t>
  </si>
  <si>
    <t>4.5.9.</t>
  </si>
  <si>
    <t>Число киноустановок</t>
  </si>
  <si>
    <t>4.5.10.</t>
  </si>
  <si>
    <t>Число музеев</t>
  </si>
  <si>
    <t>4.5.11.</t>
  </si>
  <si>
    <t>Количество обустроенных мест массового отдыха населения</t>
  </si>
  <si>
    <t>4.5.12.</t>
  </si>
  <si>
    <t>Количество памятников  истории и культуры на  территории муниципального образования – всего</t>
  </si>
  <si>
    <t>4.6.</t>
  </si>
  <si>
    <t>Социальная защита населения</t>
  </si>
  <si>
    <t xml:space="preserve">4.6.1. </t>
  </si>
  <si>
    <t>Численность населения, состоящего на учете в органах и учреждениях социальной защиты - всего</t>
  </si>
  <si>
    <t>в том числе по категориям:</t>
  </si>
  <si>
    <t xml:space="preserve">4.6.2. </t>
  </si>
  <si>
    <t>- пожилые граждане</t>
  </si>
  <si>
    <t xml:space="preserve">4.6.3. </t>
  </si>
  <si>
    <t>-инвалиды</t>
  </si>
  <si>
    <t xml:space="preserve">4.6.4. </t>
  </si>
  <si>
    <t>-дети-инвалиды</t>
  </si>
  <si>
    <t xml:space="preserve">4.6.5. </t>
  </si>
  <si>
    <t>- ветераны</t>
  </si>
  <si>
    <t xml:space="preserve">4.6.6. </t>
  </si>
  <si>
    <t>-малоимущие граждане</t>
  </si>
  <si>
    <t xml:space="preserve">4.6.7. </t>
  </si>
  <si>
    <t>Нуждающиеся в обслуживании на дому</t>
  </si>
  <si>
    <t xml:space="preserve">4.6.8. </t>
  </si>
  <si>
    <t>Удельный вес  населения, получающего меры социальной поддержки, к общей численности населения</t>
  </si>
  <si>
    <t xml:space="preserve">4.6.9. </t>
  </si>
  <si>
    <t>Численность граждан, получающих социальные услуги на дому</t>
  </si>
  <si>
    <t xml:space="preserve">4.6.10. </t>
  </si>
  <si>
    <t>Численность граждан, нуждающихся в получении места в стационарном учреждении социального обслуживания</t>
  </si>
  <si>
    <t xml:space="preserve">4.6.11. </t>
  </si>
  <si>
    <t xml:space="preserve">   детей</t>
  </si>
  <si>
    <t xml:space="preserve">4.6.12. </t>
  </si>
  <si>
    <t xml:space="preserve">   инвалидов с психоневрологическими заболеваниями</t>
  </si>
  <si>
    <t xml:space="preserve">4.6.13. </t>
  </si>
  <si>
    <t>Численность семей "группы риска", состоящих на учете в органах и учреждениях социальной защиты</t>
  </si>
  <si>
    <t xml:space="preserve">4.6.14. </t>
  </si>
  <si>
    <t xml:space="preserve">   в них детей</t>
  </si>
  <si>
    <t xml:space="preserve">4.6.15. </t>
  </si>
  <si>
    <t xml:space="preserve">Численность детей-сирот и  детей, оставшихся без попечения родителей </t>
  </si>
  <si>
    <t xml:space="preserve">4.6.16. </t>
  </si>
  <si>
    <t xml:space="preserve">Численность детей-сирот и  детей, оставшихся без попечения родителей, охваченных семейными формами устройства </t>
  </si>
  <si>
    <t>4.7.</t>
  </si>
  <si>
    <t>Жилищно-коммунальное хозяйство</t>
  </si>
  <si>
    <t xml:space="preserve">4.7.1. </t>
  </si>
  <si>
    <t>Площадь жилищного фонда -  всего</t>
  </si>
  <si>
    <t xml:space="preserve">4.7.2. </t>
  </si>
  <si>
    <t>в том числе площадь муниципального жилищного фонда -  всего</t>
  </si>
  <si>
    <t>4.7.3.</t>
  </si>
  <si>
    <r>
      <t>Общая площадь ветхого и аварийного муниципального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жилого фонда</t>
    </r>
  </si>
  <si>
    <t>тыс.кв. м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</si>
  <si>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</si>
  <si>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</si>
  <si>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</si>
  <si>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</si>
  <si>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</si>
  <si>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 xml:space="preserve"> 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</si>
  <si>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</si>
  <si>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</si>
  <si>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кв.м общей площади</t>
  </si>
  <si>
    <t>4.7.8.</t>
  </si>
  <si>
    <t xml:space="preserve"> в том числе индивидуальных жилых 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</si>
  <si>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</si>
  <si>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</si>
  <si>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</si>
  <si>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</si>
  <si>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рублей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</si>
  <si>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</si>
  <si>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</si>
  <si>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</si>
  <si>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</si>
  <si>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</si>
  <si>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Число централизованных источников теплоснабжения - всего</t>
  </si>
  <si>
    <t>4.7.14.</t>
  </si>
  <si>
    <t>Протяженность уличной газовой сети</t>
  </si>
  <si>
    <t>4.7.15.</t>
  </si>
  <si>
    <t>Протяженность тепловых сетей</t>
  </si>
  <si>
    <t>4.7.16.</t>
  </si>
  <si>
    <t>в том числе нуждающихся в замене</t>
  </si>
  <si>
    <t xml:space="preserve">4.7.17. </t>
  </si>
  <si>
    <t>Протяженность водопроводных сетей</t>
  </si>
  <si>
    <t>4.7.18.</t>
  </si>
  <si>
    <t>4.7.19.</t>
  </si>
  <si>
    <t>Протяженность канализационных сетей</t>
  </si>
  <si>
    <t>4.7.20.</t>
  </si>
  <si>
    <t>4.7.21.</t>
  </si>
  <si>
    <t>Доля жилищного фонда, оборудованного всеми видами благоустройства</t>
  </si>
  <si>
    <t>Доходы населения</t>
  </si>
  <si>
    <t>5.1.</t>
  </si>
  <si>
    <t>Среднемесячная заработная плата</t>
  </si>
  <si>
    <t>Бюджет муниципального поселения</t>
  </si>
  <si>
    <t xml:space="preserve">6.1. </t>
  </si>
  <si>
    <t>Доходы местного  бюджета –  всего</t>
  </si>
  <si>
    <t>тыс.руб.</t>
  </si>
  <si>
    <t xml:space="preserve">6.1.1. </t>
  </si>
  <si>
    <t>в том числе  собственные доходы местного бюджета, включая все мужбюджетные трансферты за исключением субвенций</t>
  </si>
  <si>
    <t xml:space="preserve">    из них:</t>
  </si>
  <si>
    <t xml:space="preserve">6.1.2. </t>
  </si>
  <si>
    <t xml:space="preserve">      налог на доходы физических лиц</t>
  </si>
  <si>
    <t>6.1.3.</t>
  </si>
  <si>
    <t xml:space="preserve">      земельный налог </t>
  </si>
  <si>
    <t xml:space="preserve">6.1.4. </t>
  </si>
  <si>
    <t xml:space="preserve">      налог на имущество организаций </t>
  </si>
  <si>
    <t>6.1.5.</t>
  </si>
  <si>
    <t xml:space="preserve">      налог на имущество физических лиц </t>
  </si>
  <si>
    <t xml:space="preserve">6.1.6. </t>
  </si>
  <si>
    <t xml:space="preserve">      доходы от сдачи в аренду  имущества, находящегося в  муниципальной собственности</t>
  </si>
  <si>
    <t>6.1.7.</t>
  </si>
  <si>
    <t>доходы от предпринимательской деятельности</t>
  </si>
  <si>
    <t>6.2.</t>
  </si>
  <si>
    <t>Расходы местного  бюджета –  всего</t>
  </si>
  <si>
    <t xml:space="preserve"> в том числе на:</t>
  </si>
  <si>
    <t xml:space="preserve">6.2.1.  </t>
  </si>
  <si>
    <t xml:space="preserve">     Общегосударственные вопросы</t>
  </si>
  <si>
    <t xml:space="preserve">6.2.2.  </t>
  </si>
  <si>
    <t xml:space="preserve">     Национальную экономику</t>
  </si>
  <si>
    <t xml:space="preserve">6.2.3. </t>
  </si>
  <si>
    <t xml:space="preserve">     Жилищно-коммунальное   хозяйство, включая благоустройство</t>
  </si>
  <si>
    <t xml:space="preserve">6.2.4. </t>
  </si>
  <si>
    <t xml:space="preserve">     Охрану окружающей среды</t>
  </si>
  <si>
    <t xml:space="preserve">6.2.5.  </t>
  </si>
  <si>
    <t xml:space="preserve">     Образование</t>
  </si>
  <si>
    <t xml:space="preserve">6.2.6.  </t>
  </si>
  <si>
    <t xml:space="preserve">     Культуру </t>
  </si>
  <si>
    <t xml:space="preserve">6.2.7.  </t>
  </si>
  <si>
    <t xml:space="preserve">    Кинематографию  и средства массовой  информации</t>
  </si>
  <si>
    <t xml:space="preserve">6.2.8.  </t>
  </si>
  <si>
    <t xml:space="preserve">    Здравоохранение</t>
  </si>
  <si>
    <t xml:space="preserve">6.2.9.  </t>
  </si>
  <si>
    <t xml:space="preserve">    Физкультуру и спорт</t>
  </si>
  <si>
    <t xml:space="preserve">6.2.10.  </t>
  </si>
  <si>
    <t xml:space="preserve">     Социальную политику </t>
  </si>
  <si>
    <t xml:space="preserve">6.2.11.  </t>
  </si>
  <si>
    <t xml:space="preserve">     Охрану общественного порядка</t>
  </si>
  <si>
    <t>6.3.</t>
  </si>
  <si>
    <t>Дефицит (-), профицит (+) местного бюджета</t>
  </si>
  <si>
    <t>6.4.</t>
  </si>
  <si>
    <t>Источники внутреннего финансирования дефицита бюджета:</t>
  </si>
  <si>
    <t>6.4.1.</t>
  </si>
  <si>
    <t xml:space="preserve">   - муниципальные внутренние заимствования</t>
  </si>
  <si>
    <t>6.4.2.</t>
  </si>
  <si>
    <t xml:space="preserve">   - заключение кредитных соглашений</t>
  </si>
  <si>
    <t>6.4.3.</t>
  </si>
  <si>
    <t xml:space="preserve">   - иное</t>
  </si>
  <si>
    <t>ПАСПОРТ</t>
  </si>
  <si>
    <t>муниципального образования</t>
  </si>
  <si>
    <t>Сузунского  района</t>
  </si>
  <si>
    <t xml:space="preserve">Новосибирской области </t>
  </si>
  <si>
    <t>Содержание</t>
  </si>
  <si>
    <t>№ раздела</t>
  </si>
  <si>
    <t>Раздел</t>
  </si>
  <si>
    <t>Стр.</t>
  </si>
  <si>
    <t xml:space="preserve">Битковского  сельсовета </t>
  </si>
  <si>
    <t>2014 г.</t>
  </si>
  <si>
    <t>2010 г.</t>
  </si>
  <si>
    <t>Количество объектов здравоохранения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</si>
  <si>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</si>
  <si>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процентов</t>
  </si>
  <si>
    <t xml:space="preserve"> - </t>
  </si>
  <si>
    <t>2009 г.</t>
  </si>
  <si>
    <t>1 </t>
  </si>
  <si>
    <t> 0</t>
  </si>
  <si>
    <t>?</t>
  </si>
  <si>
    <t>5 </t>
  </si>
  <si>
    <t xml:space="preserve"> </t>
  </si>
  <si>
    <t>2016 г.</t>
  </si>
  <si>
    <t>2017 г.</t>
  </si>
  <si>
    <t>2018 г.</t>
  </si>
  <si>
    <t>2019 г.</t>
  </si>
  <si>
    <t>2020 г.</t>
  </si>
  <si>
    <t>Количество квартирных телефонных аппаратов сети общего пользования или имеющих на нее выход</t>
  </si>
  <si>
    <t xml:space="preserve">4.4.3. </t>
  </si>
  <si>
    <t>источник</t>
  </si>
  <si>
    <t>показатель</t>
  </si>
  <si>
    <t>1-МО</t>
  </si>
  <si>
    <t>МО</t>
  </si>
  <si>
    <t>РАСЧЁТ</t>
  </si>
  <si>
    <t xml:space="preserve">Сумма начисленных субсидий населению на оплату жилого  помещения и коммунальных услуг </t>
  </si>
  <si>
    <t>Общая протяженность освещённых частей улиц, проездов, набережных на конец года</t>
  </si>
  <si>
    <t>ЭО</t>
  </si>
  <si>
    <t>39+40+41+42</t>
  </si>
  <si>
    <t>СТАТИСТИКА</t>
  </si>
  <si>
    <t>ОТДЕЛ ТРУДА</t>
  </si>
  <si>
    <t>УО</t>
  </si>
  <si>
    <t>ЦРБ</t>
  </si>
  <si>
    <t>УКСТ и МП</t>
  </si>
  <si>
    <t>ООСОН</t>
  </si>
  <si>
    <t>Население, получающее меры социальной поддержки</t>
  </si>
  <si>
    <t>УАСТ и ЖКХ</t>
  </si>
  <si>
    <t>19.267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</si>
</sst>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.0000"/>
    <numFmt numFmtId="166" formatCode="0.000000"/>
    <numFmt numFmtId="167" formatCode="#,##0.00_ ;\-#,##0.00\ "/>
    <numFmt numFmtId="168" formatCode="#,##0_ ;\-#,##0\ "/>
    <numFmt numFmtId="169" formatCode="0.000"/>
    <numFmt numFmtId="170" formatCode="0.0"/>
  </numFmts>
  <fonts count="18"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u/>
      <sz val="10"/>
      <color indexed="12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</font>
    <font>
      <sz val="10"/>
      <name val="Arial Cyr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DejaVu Sans"/>
      <family val="2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3" fillId="0" borderId="0"/>
    <xf numFmtId="0" fontId="14" fillId="2" borderId="0" applyNumberFormat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</cellStyleXfs>
  <cellXfs count="90">
    <xf numFmtId="0" fontId="0" fillId="0" borderId="0" xfId="0"/>
    <xf numFmtId="0" fontId="15" fillId="0" borderId="0" xfId="7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15" fillId="0" borderId="0" xfId="7"/>
    <xf numFmtId="0" fontId="3" fillId="0" borderId="0" xfId="7" applyFont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1" xfId="0" applyNumberFormat="1" applyFont="1" applyFill="1" applyBorder="1" applyAlignment="1" applyProtection="1">
      <alignment horizontal="right" vertical="center"/>
      <protection locked="0"/>
    </xf>
    <xf numFmtId="167" fontId="1" fillId="0" borderId="1" xfId="8" applyNumberFormat="1" applyFont="1" applyFill="1" applyBorder="1" applyAlignment="1" applyProtection="1">
      <alignment horizontal="right" vertical="center" wrapText="1"/>
      <protection locked="0"/>
    </xf>
    <xf numFmtId="167" fontId="1" fillId="0" borderId="1" xfId="8" applyNumberFormat="1" applyFont="1" applyFill="1" applyBorder="1" applyAlignment="1" applyProtection="1">
      <alignment horizontal="right" vertical="center"/>
      <protection locked="0"/>
    </xf>
    <xf numFmtId="167" fontId="1" fillId="0" borderId="1" xfId="8" applyNumberFormat="1" applyFont="1" applyFill="1" applyBorder="1" applyAlignment="1">
      <alignment horizontal="right" vertical="center"/>
    </xf>
    <xf numFmtId="167" fontId="1" fillId="0" borderId="1" xfId="8" applyNumberFormat="1" applyFont="1" applyFill="1" applyBorder="1" applyAlignment="1">
      <alignment horizontal="right" vertical="center" wrapText="1"/>
    </xf>
    <xf numFmtId="167" fontId="6" fillId="0" borderId="1" xfId="8" applyNumberFormat="1" applyFont="1" applyFill="1" applyBorder="1" applyAlignment="1">
      <alignment horizontal="right" vertical="center" wrapText="1"/>
    </xf>
    <xf numFmtId="168" fontId="1" fillId="0" borderId="1" xfId="8" applyNumberFormat="1" applyFont="1" applyFill="1" applyBorder="1" applyAlignment="1">
      <alignment horizontal="right" vertical="center" wrapText="1"/>
    </xf>
    <xf numFmtId="168" fontId="1" fillId="0" borderId="1" xfId="8" applyNumberFormat="1" applyFont="1" applyFill="1" applyBorder="1" applyAlignment="1" applyProtection="1">
      <alignment horizontal="right" vertical="center" wrapText="1"/>
      <protection locked="0"/>
    </xf>
    <xf numFmtId="168" fontId="1" fillId="0" borderId="1" xfId="8" applyNumberFormat="1" applyFont="1" applyFill="1" applyBorder="1" applyAlignment="1" applyProtection="1">
      <alignment horizontal="right" vertical="center"/>
      <protection locked="0"/>
    </xf>
    <xf numFmtId="168" fontId="1" fillId="0" borderId="1" xfId="8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169" fontId="1" fillId="0" borderId="1" xfId="0" applyNumberFormat="1" applyFont="1" applyFill="1" applyBorder="1" applyAlignment="1">
      <alignment horizontal="right" vertical="center"/>
    </xf>
    <xf numFmtId="170" fontId="1" fillId="3" borderId="1" xfId="8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Обычный 5" xfId="7"/>
    <cellStyle name="Плохой 2" xfId="5"/>
    <cellStyle name="Процентный 2" xfId="6"/>
    <cellStyle name="Финансовый" xfId="8" builtinId="3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05350" y="201739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84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708321" y="1006929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16"/>
  <sheetViews>
    <sheetView workbookViewId="0">
      <selection activeCell="F20" sqref="F20"/>
    </sheetView>
  </sheetViews>
  <sheetFormatPr defaultRowHeight="12.75"/>
  <cols>
    <col min="1" max="1" width="21.6640625" style="3" customWidth="1"/>
    <col min="2" max="2" width="68" style="3" customWidth="1"/>
    <col min="3" max="256" width="9.33203125" style="3"/>
    <col min="257" max="257" width="21.6640625" style="3" customWidth="1"/>
    <col min="258" max="258" width="68" style="3" customWidth="1"/>
    <col min="259" max="512" width="9.33203125" style="3"/>
    <col min="513" max="513" width="21.6640625" style="3" customWidth="1"/>
    <col min="514" max="514" width="68" style="3" customWidth="1"/>
    <col min="515" max="768" width="9.33203125" style="3"/>
    <col min="769" max="769" width="21.6640625" style="3" customWidth="1"/>
    <col min="770" max="770" width="68" style="3" customWidth="1"/>
    <col min="771" max="1024" width="9.33203125" style="3"/>
    <col min="1025" max="1025" width="21.6640625" style="3" customWidth="1"/>
    <col min="1026" max="1026" width="68" style="3" customWidth="1"/>
    <col min="1027" max="1280" width="9.33203125" style="3"/>
    <col min="1281" max="1281" width="21.6640625" style="3" customWidth="1"/>
    <col min="1282" max="1282" width="68" style="3" customWidth="1"/>
    <col min="1283" max="1536" width="9.33203125" style="3"/>
    <col min="1537" max="1537" width="21.6640625" style="3" customWidth="1"/>
    <col min="1538" max="1538" width="68" style="3" customWidth="1"/>
    <col min="1539" max="1792" width="9.33203125" style="3"/>
    <col min="1793" max="1793" width="21.6640625" style="3" customWidth="1"/>
    <col min="1794" max="1794" width="68" style="3" customWidth="1"/>
    <col min="1795" max="2048" width="9.33203125" style="3"/>
    <col min="2049" max="2049" width="21.6640625" style="3" customWidth="1"/>
    <col min="2050" max="2050" width="68" style="3" customWidth="1"/>
    <col min="2051" max="2304" width="9.33203125" style="3"/>
    <col min="2305" max="2305" width="21.6640625" style="3" customWidth="1"/>
    <col min="2306" max="2306" width="68" style="3" customWidth="1"/>
    <col min="2307" max="2560" width="9.33203125" style="3"/>
    <col min="2561" max="2561" width="21.6640625" style="3" customWidth="1"/>
    <col min="2562" max="2562" width="68" style="3" customWidth="1"/>
    <col min="2563" max="2816" width="9.33203125" style="3"/>
    <col min="2817" max="2817" width="21.6640625" style="3" customWidth="1"/>
    <col min="2818" max="2818" width="68" style="3" customWidth="1"/>
    <col min="2819" max="3072" width="9.33203125" style="3"/>
    <col min="3073" max="3073" width="21.6640625" style="3" customWidth="1"/>
    <col min="3074" max="3074" width="68" style="3" customWidth="1"/>
    <col min="3075" max="3328" width="9.33203125" style="3"/>
    <col min="3329" max="3329" width="21.6640625" style="3" customWidth="1"/>
    <col min="3330" max="3330" width="68" style="3" customWidth="1"/>
    <col min="3331" max="3584" width="9.33203125" style="3"/>
    <col min="3585" max="3585" width="21.6640625" style="3" customWidth="1"/>
    <col min="3586" max="3586" width="68" style="3" customWidth="1"/>
    <col min="3587" max="3840" width="9.33203125" style="3"/>
    <col min="3841" max="3841" width="21.6640625" style="3" customWidth="1"/>
    <col min="3842" max="3842" width="68" style="3" customWidth="1"/>
    <col min="3843" max="4096" width="9.33203125" style="3"/>
    <col min="4097" max="4097" width="21.6640625" style="3" customWidth="1"/>
    <col min="4098" max="4098" width="68" style="3" customWidth="1"/>
    <col min="4099" max="4352" width="9.33203125" style="3"/>
    <col min="4353" max="4353" width="21.6640625" style="3" customWidth="1"/>
    <col min="4354" max="4354" width="68" style="3" customWidth="1"/>
    <col min="4355" max="4608" width="9.33203125" style="3"/>
    <col min="4609" max="4609" width="21.6640625" style="3" customWidth="1"/>
    <col min="4610" max="4610" width="68" style="3" customWidth="1"/>
    <col min="4611" max="4864" width="9.33203125" style="3"/>
    <col min="4865" max="4865" width="21.6640625" style="3" customWidth="1"/>
    <col min="4866" max="4866" width="68" style="3" customWidth="1"/>
    <col min="4867" max="5120" width="9.33203125" style="3"/>
    <col min="5121" max="5121" width="21.6640625" style="3" customWidth="1"/>
    <col min="5122" max="5122" width="68" style="3" customWidth="1"/>
    <col min="5123" max="5376" width="9.33203125" style="3"/>
    <col min="5377" max="5377" width="21.6640625" style="3" customWidth="1"/>
    <col min="5378" max="5378" width="68" style="3" customWidth="1"/>
    <col min="5379" max="5632" width="9.33203125" style="3"/>
    <col min="5633" max="5633" width="21.6640625" style="3" customWidth="1"/>
    <col min="5634" max="5634" width="68" style="3" customWidth="1"/>
    <col min="5635" max="5888" width="9.33203125" style="3"/>
    <col min="5889" max="5889" width="21.6640625" style="3" customWidth="1"/>
    <col min="5890" max="5890" width="68" style="3" customWidth="1"/>
    <col min="5891" max="6144" width="9.33203125" style="3"/>
    <col min="6145" max="6145" width="21.6640625" style="3" customWidth="1"/>
    <col min="6146" max="6146" width="68" style="3" customWidth="1"/>
    <col min="6147" max="6400" width="9.33203125" style="3"/>
    <col min="6401" max="6401" width="21.6640625" style="3" customWidth="1"/>
    <col min="6402" max="6402" width="68" style="3" customWidth="1"/>
    <col min="6403" max="6656" width="9.33203125" style="3"/>
    <col min="6657" max="6657" width="21.6640625" style="3" customWidth="1"/>
    <col min="6658" max="6658" width="68" style="3" customWidth="1"/>
    <col min="6659" max="6912" width="9.33203125" style="3"/>
    <col min="6913" max="6913" width="21.6640625" style="3" customWidth="1"/>
    <col min="6914" max="6914" width="68" style="3" customWidth="1"/>
    <col min="6915" max="7168" width="9.33203125" style="3"/>
    <col min="7169" max="7169" width="21.6640625" style="3" customWidth="1"/>
    <col min="7170" max="7170" width="68" style="3" customWidth="1"/>
    <col min="7171" max="7424" width="9.33203125" style="3"/>
    <col min="7425" max="7425" width="21.6640625" style="3" customWidth="1"/>
    <col min="7426" max="7426" width="68" style="3" customWidth="1"/>
    <col min="7427" max="7680" width="9.33203125" style="3"/>
    <col min="7681" max="7681" width="21.6640625" style="3" customWidth="1"/>
    <col min="7682" max="7682" width="68" style="3" customWidth="1"/>
    <col min="7683" max="7936" width="9.33203125" style="3"/>
    <col min="7937" max="7937" width="21.6640625" style="3" customWidth="1"/>
    <col min="7938" max="7938" width="68" style="3" customWidth="1"/>
    <col min="7939" max="8192" width="9.33203125" style="3"/>
    <col min="8193" max="8193" width="21.6640625" style="3" customWidth="1"/>
    <col min="8194" max="8194" width="68" style="3" customWidth="1"/>
    <col min="8195" max="8448" width="9.33203125" style="3"/>
    <col min="8449" max="8449" width="21.6640625" style="3" customWidth="1"/>
    <col min="8450" max="8450" width="68" style="3" customWidth="1"/>
    <col min="8451" max="8704" width="9.33203125" style="3"/>
    <col min="8705" max="8705" width="21.6640625" style="3" customWidth="1"/>
    <col min="8706" max="8706" width="68" style="3" customWidth="1"/>
    <col min="8707" max="8960" width="9.33203125" style="3"/>
    <col min="8961" max="8961" width="21.6640625" style="3" customWidth="1"/>
    <col min="8962" max="8962" width="68" style="3" customWidth="1"/>
    <col min="8963" max="9216" width="9.33203125" style="3"/>
    <col min="9217" max="9217" width="21.6640625" style="3" customWidth="1"/>
    <col min="9218" max="9218" width="68" style="3" customWidth="1"/>
    <col min="9219" max="9472" width="9.33203125" style="3"/>
    <col min="9473" max="9473" width="21.6640625" style="3" customWidth="1"/>
    <col min="9474" max="9474" width="68" style="3" customWidth="1"/>
    <col min="9475" max="9728" width="9.33203125" style="3"/>
    <col min="9729" max="9729" width="21.6640625" style="3" customWidth="1"/>
    <col min="9730" max="9730" width="68" style="3" customWidth="1"/>
    <col min="9731" max="9984" width="9.33203125" style="3"/>
    <col min="9985" max="9985" width="21.6640625" style="3" customWidth="1"/>
    <col min="9986" max="9986" width="68" style="3" customWidth="1"/>
    <col min="9987" max="10240" width="9.33203125" style="3"/>
    <col min="10241" max="10241" width="21.6640625" style="3" customWidth="1"/>
    <col min="10242" max="10242" width="68" style="3" customWidth="1"/>
    <col min="10243" max="10496" width="9.33203125" style="3"/>
    <col min="10497" max="10497" width="21.6640625" style="3" customWidth="1"/>
    <col min="10498" max="10498" width="68" style="3" customWidth="1"/>
    <col min="10499" max="10752" width="9.33203125" style="3"/>
    <col min="10753" max="10753" width="21.6640625" style="3" customWidth="1"/>
    <col min="10754" max="10754" width="68" style="3" customWidth="1"/>
    <col min="10755" max="11008" width="9.33203125" style="3"/>
    <col min="11009" max="11009" width="21.6640625" style="3" customWidth="1"/>
    <col min="11010" max="11010" width="68" style="3" customWidth="1"/>
    <col min="11011" max="11264" width="9.33203125" style="3"/>
    <col min="11265" max="11265" width="21.6640625" style="3" customWidth="1"/>
    <col min="11266" max="11266" width="68" style="3" customWidth="1"/>
    <col min="11267" max="11520" width="9.33203125" style="3"/>
    <col min="11521" max="11521" width="21.6640625" style="3" customWidth="1"/>
    <col min="11522" max="11522" width="68" style="3" customWidth="1"/>
    <col min="11523" max="11776" width="9.33203125" style="3"/>
    <col min="11777" max="11777" width="21.6640625" style="3" customWidth="1"/>
    <col min="11778" max="11778" width="68" style="3" customWidth="1"/>
    <col min="11779" max="12032" width="9.33203125" style="3"/>
    <col min="12033" max="12033" width="21.6640625" style="3" customWidth="1"/>
    <col min="12034" max="12034" width="68" style="3" customWidth="1"/>
    <col min="12035" max="12288" width="9.33203125" style="3"/>
    <col min="12289" max="12289" width="21.6640625" style="3" customWidth="1"/>
    <col min="12290" max="12290" width="68" style="3" customWidth="1"/>
    <col min="12291" max="12544" width="9.33203125" style="3"/>
    <col min="12545" max="12545" width="21.6640625" style="3" customWidth="1"/>
    <col min="12546" max="12546" width="68" style="3" customWidth="1"/>
    <col min="12547" max="12800" width="9.33203125" style="3"/>
    <col min="12801" max="12801" width="21.6640625" style="3" customWidth="1"/>
    <col min="12802" max="12802" width="68" style="3" customWidth="1"/>
    <col min="12803" max="13056" width="9.33203125" style="3"/>
    <col min="13057" max="13057" width="21.6640625" style="3" customWidth="1"/>
    <col min="13058" max="13058" width="68" style="3" customWidth="1"/>
    <col min="13059" max="13312" width="9.33203125" style="3"/>
    <col min="13313" max="13313" width="21.6640625" style="3" customWidth="1"/>
    <col min="13314" max="13314" width="68" style="3" customWidth="1"/>
    <col min="13315" max="13568" width="9.33203125" style="3"/>
    <col min="13569" max="13569" width="21.6640625" style="3" customWidth="1"/>
    <col min="13570" max="13570" width="68" style="3" customWidth="1"/>
    <col min="13571" max="13824" width="9.33203125" style="3"/>
    <col min="13825" max="13825" width="21.6640625" style="3" customWidth="1"/>
    <col min="13826" max="13826" width="68" style="3" customWidth="1"/>
    <col min="13827" max="14080" width="9.33203125" style="3"/>
    <col min="14081" max="14081" width="21.6640625" style="3" customWidth="1"/>
    <col min="14082" max="14082" width="68" style="3" customWidth="1"/>
    <col min="14083" max="14336" width="9.33203125" style="3"/>
    <col min="14337" max="14337" width="21.6640625" style="3" customWidth="1"/>
    <col min="14338" max="14338" width="68" style="3" customWidth="1"/>
    <col min="14339" max="14592" width="9.33203125" style="3"/>
    <col min="14593" max="14593" width="21.6640625" style="3" customWidth="1"/>
    <col min="14594" max="14594" width="68" style="3" customWidth="1"/>
    <col min="14595" max="14848" width="9.33203125" style="3"/>
    <col min="14849" max="14849" width="21.6640625" style="3" customWidth="1"/>
    <col min="14850" max="14850" width="68" style="3" customWidth="1"/>
    <col min="14851" max="15104" width="9.33203125" style="3"/>
    <col min="15105" max="15105" width="21.6640625" style="3" customWidth="1"/>
    <col min="15106" max="15106" width="68" style="3" customWidth="1"/>
    <col min="15107" max="15360" width="9.33203125" style="3"/>
    <col min="15361" max="15361" width="21.6640625" style="3" customWidth="1"/>
    <col min="15362" max="15362" width="68" style="3" customWidth="1"/>
    <col min="15363" max="15616" width="9.33203125" style="3"/>
    <col min="15617" max="15617" width="21.6640625" style="3" customWidth="1"/>
    <col min="15618" max="15618" width="68" style="3" customWidth="1"/>
    <col min="15619" max="15872" width="9.33203125" style="3"/>
    <col min="15873" max="15873" width="21.6640625" style="3" customWidth="1"/>
    <col min="15874" max="15874" width="68" style="3" customWidth="1"/>
    <col min="15875" max="16128" width="9.33203125" style="3"/>
    <col min="16129" max="16129" width="21.6640625" style="3" customWidth="1"/>
    <col min="16130" max="16130" width="68" style="3" customWidth="1"/>
    <col min="16131" max="16384" width="9.33203125" style="3"/>
  </cols>
  <sheetData>
    <row r="2" spans="1:3" ht="18.75">
      <c r="A2" s="1"/>
      <c r="B2" s="2" t="s">
        <v>402</v>
      </c>
      <c r="C2" s="1"/>
    </row>
    <row r="3" spans="1:3" ht="18.75">
      <c r="A3" s="1"/>
      <c r="B3" s="2" t="s">
        <v>403</v>
      </c>
      <c r="C3" s="1"/>
    </row>
    <row r="4" spans="1:3" ht="18.75">
      <c r="A4" s="1"/>
      <c r="B4" s="2" t="s">
        <v>410</v>
      </c>
      <c r="C4" s="1"/>
    </row>
    <row r="5" spans="1:3" ht="18.75">
      <c r="A5" s="1"/>
      <c r="B5" s="2" t="s">
        <v>404</v>
      </c>
      <c r="C5" s="1"/>
    </row>
    <row r="6" spans="1:3" ht="18.75">
      <c r="A6" s="1"/>
      <c r="B6" s="2" t="s">
        <v>405</v>
      </c>
      <c r="C6" s="1"/>
    </row>
    <row r="7" spans="1:3" ht="15.75">
      <c r="A7" s="1"/>
      <c r="B7" s="4"/>
      <c r="C7" s="1"/>
    </row>
    <row r="8" spans="1:3" ht="15.75">
      <c r="A8" s="1"/>
      <c r="B8" s="4" t="s">
        <v>406</v>
      </c>
      <c r="C8" s="1"/>
    </row>
    <row r="9" spans="1:3" ht="13.5" thickBot="1">
      <c r="A9" s="1"/>
      <c r="B9" s="1"/>
      <c r="C9" s="1"/>
    </row>
    <row r="10" spans="1:3" ht="16.5" thickBot="1">
      <c r="A10" s="5" t="s">
        <v>407</v>
      </c>
      <c r="B10" s="6" t="s">
        <v>408</v>
      </c>
      <c r="C10" s="6" t="s">
        <v>409</v>
      </c>
    </row>
    <row r="11" spans="1:3" ht="16.5" thickBot="1">
      <c r="A11" s="7">
        <v>1</v>
      </c>
      <c r="B11" s="8" t="s">
        <v>6</v>
      </c>
      <c r="C11" s="8">
        <v>1</v>
      </c>
    </row>
    <row r="12" spans="1:3" ht="16.5" thickBot="1">
      <c r="A12" s="7">
        <v>2</v>
      </c>
      <c r="B12" s="8" t="s">
        <v>81</v>
      </c>
      <c r="C12" s="8">
        <v>1</v>
      </c>
    </row>
    <row r="13" spans="1:3" ht="16.5" thickBot="1">
      <c r="A13" s="7">
        <v>3</v>
      </c>
      <c r="B13" s="8" t="s">
        <v>144</v>
      </c>
      <c r="C13" s="8">
        <v>2</v>
      </c>
    </row>
    <row r="14" spans="1:3" ht="16.5" thickBot="1">
      <c r="A14" s="7">
        <v>4</v>
      </c>
      <c r="B14" s="8" t="s">
        <v>159</v>
      </c>
      <c r="C14" s="8">
        <v>2</v>
      </c>
    </row>
    <row r="15" spans="1:3" ht="16.5" thickBot="1">
      <c r="A15" s="7">
        <v>5</v>
      </c>
      <c r="B15" s="8" t="s">
        <v>345</v>
      </c>
      <c r="C15" s="8">
        <v>5</v>
      </c>
    </row>
    <row r="16" spans="1:3" ht="16.5" thickBot="1">
      <c r="A16" s="7">
        <v>6</v>
      </c>
      <c r="B16" s="8" t="s">
        <v>348</v>
      </c>
      <c r="C16" s="8">
        <v>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3"/>
  <sheetViews>
    <sheetView tabSelected="1" zoomScale="90" zoomScaleNormal="90" workbookViewId="0">
      <selection activeCell="L1" sqref="L1:L1048576"/>
    </sheetView>
  </sheetViews>
  <sheetFormatPr defaultRowHeight="15.75" outlineLevelCol="1"/>
  <cols>
    <col min="1" max="1" width="9.6640625" style="58" customWidth="1"/>
    <col min="2" max="2" width="78.5" style="58" customWidth="1"/>
    <col min="3" max="3" width="14.5" style="58" customWidth="1" outlineLevel="1"/>
    <col min="4" max="4" width="18.33203125" style="58" customWidth="1" outlineLevel="1"/>
    <col min="5" max="5" width="14.5" style="58" customWidth="1"/>
    <col min="6" max="6" width="14.5" style="59" hidden="1" customWidth="1" outlineLevel="1"/>
    <col min="7" max="10" width="12.83203125" style="60" hidden="1" customWidth="1" outlineLevel="1"/>
    <col min="11" max="11" width="12.83203125" style="60" customWidth="1" collapsed="1"/>
    <col min="12" max="16" width="12.83203125" style="58" hidden="1" customWidth="1" outlineLevel="1"/>
    <col min="17" max="17" width="9.33203125" style="69" collapsed="1"/>
    <col min="18" max="16384" width="9.33203125" style="69"/>
  </cols>
  <sheetData>
    <row r="1" spans="1:16" ht="31.5">
      <c r="A1" s="14" t="s">
        <v>0</v>
      </c>
      <c r="B1" s="14" t="s">
        <v>1</v>
      </c>
      <c r="C1" s="31" t="s">
        <v>430</v>
      </c>
      <c r="D1" s="31" t="s">
        <v>431</v>
      </c>
      <c r="E1" s="14" t="s">
        <v>2</v>
      </c>
      <c r="F1" s="36" t="s">
        <v>417</v>
      </c>
      <c r="G1" s="36" t="s">
        <v>412</v>
      </c>
      <c r="H1" s="36" t="s">
        <v>3</v>
      </c>
      <c r="I1" s="36" t="s">
        <v>4</v>
      </c>
      <c r="J1" s="36" t="s">
        <v>5</v>
      </c>
      <c r="K1" s="36" t="s">
        <v>411</v>
      </c>
      <c r="L1" s="77" t="s">
        <v>423</v>
      </c>
      <c r="M1" s="31" t="s">
        <v>424</v>
      </c>
      <c r="N1" s="31" t="s">
        <v>425</v>
      </c>
      <c r="O1" s="31" t="s">
        <v>426</v>
      </c>
      <c r="P1" s="31" t="s">
        <v>427</v>
      </c>
    </row>
    <row r="2" spans="1:16" ht="20.25">
      <c r="A2" s="17">
        <v>1</v>
      </c>
      <c r="B2" s="61" t="s">
        <v>6</v>
      </c>
      <c r="C2" s="24"/>
      <c r="D2" s="24"/>
      <c r="E2" s="24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.75">
      <c r="A3" s="18" t="s">
        <v>7</v>
      </c>
      <c r="B3" s="62" t="s">
        <v>6</v>
      </c>
      <c r="C3" s="19"/>
      <c r="D3" s="19"/>
      <c r="E3" s="1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>
      <c r="A4" s="14" t="s">
        <v>8</v>
      </c>
      <c r="B4" s="15" t="s">
        <v>9</v>
      </c>
      <c r="C4" s="88" t="s">
        <v>433</v>
      </c>
      <c r="D4" s="89"/>
      <c r="E4" s="14" t="s">
        <v>10</v>
      </c>
      <c r="F4" s="40">
        <v>52</v>
      </c>
      <c r="G4" s="40">
        <v>52</v>
      </c>
      <c r="H4" s="40">
        <v>52</v>
      </c>
      <c r="I4" s="40">
        <v>52</v>
      </c>
      <c r="J4" s="40">
        <v>52</v>
      </c>
      <c r="K4" s="41">
        <v>52</v>
      </c>
      <c r="L4" s="78"/>
      <c r="M4" s="16"/>
      <c r="N4" s="16"/>
      <c r="O4" s="16"/>
      <c r="P4" s="16"/>
    </row>
    <row r="5" spans="1:16">
      <c r="A5" s="14" t="s">
        <v>11</v>
      </c>
      <c r="B5" s="15" t="s">
        <v>12</v>
      </c>
      <c r="C5" s="88" t="s">
        <v>433</v>
      </c>
      <c r="D5" s="89"/>
      <c r="E5" s="14" t="s">
        <v>10</v>
      </c>
      <c r="F5" s="40">
        <v>243</v>
      </c>
      <c r="G5" s="40">
        <v>243</v>
      </c>
      <c r="H5" s="40">
        <v>243</v>
      </c>
      <c r="I5" s="40">
        <v>243</v>
      </c>
      <c r="J5" s="40">
        <v>243</v>
      </c>
      <c r="K5" s="41">
        <v>243</v>
      </c>
      <c r="L5" s="78"/>
      <c r="M5" s="16"/>
      <c r="N5" s="16"/>
      <c r="O5" s="16"/>
      <c r="P5" s="16"/>
    </row>
    <row r="6" spans="1:16">
      <c r="A6" s="14" t="s">
        <v>13</v>
      </c>
      <c r="B6" s="15" t="s">
        <v>14</v>
      </c>
      <c r="C6" s="88" t="s">
        <v>433</v>
      </c>
      <c r="D6" s="89"/>
      <c r="E6" s="14" t="s">
        <v>10</v>
      </c>
      <c r="F6" s="40">
        <v>52</v>
      </c>
      <c r="G6" s="40">
        <v>52</v>
      </c>
      <c r="H6" s="40">
        <v>52</v>
      </c>
      <c r="I6" s="40">
        <v>52</v>
      </c>
      <c r="J6" s="40">
        <v>52</v>
      </c>
      <c r="K6" s="41">
        <v>52</v>
      </c>
      <c r="L6" s="78"/>
      <c r="M6" s="16"/>
      <c r="N6" s="16"/>
      <c r="O6" s="16"/>
      <c r="P6" s="16"/>
    </row>
    <row r="7" spans="1:16">
      <c r="A7" s="14" t="s">
        <v>15</v>
      </c>
      <c r="B7" s="15" t="s">
        <v>16</v>
      </c>
      <c r="C7" s="88" t="s">
        <v>433</v>
      </c>
      <c r="D7" s="89"/>
      <c r="E7" s="14" t="s">
        <v>17</v>
      </c>
      <c r="F7" s="40">
        <v>4</v>
      </c>
      <c r="G7" s="40">
        <v>4</v>
      </c>
      <c r="H7" s="40">
        <v>4</v>
      </c>
      <c r="I7" s="40">
        <v>4</v>
      </c>
      <c r="J7" s="40">
        <v>4</v>
      </c>
      <c r="K7" s="41">
        <v>4</v>
      </c>
      <c r="L7" s="78"/>
      <c r="M7" s="16"/>
      <c r="N7" s="16"/>
      <c r="O7" s="16"/>
      <c r="P7" s="16"/>
    </row>
    <row r="8" spans="1:16" ht="31.5">
      <c r="A8" s="14" t="s">
        <v>18</v>
      </c>
      <c r="B8" s="15" t="s">
        <v>19</v>
      </c>
      <c r="C8" s="88" t="s">
        <v>433</v>
      </c>
      <c r="D8" s="89"/>
      <c r="E8" s="14" t="s">
        <v>17</v>
      </c>
      <c r="F8" s="40">
        <v>2</v>
      </c>
      <c r="G8" s="40">
        <v>2</v>
      </c>
      <c r="H8" s="40">
        <v>2</v>
      </c>
      <c r="I8" s="40">
        <v>2</v>
      </c>
      <c r="J8" s="40">
        <v>2</v>
      </c>
      <c r="K8" s="41">
        <v>2</v>
      </c>
      <c r="L8" s="78"/>
      <c r="M8" s="16"/>
      <c r="N8" s="16"/>
      <c r="O8" s="16"/>
      <c r="P8" s="16"/>
    </row>
    <row r="9" spans="1:16" ht="20.25">
      <c r="A9" s="20" t="s">
        <v>20</v>
      </c>
      <c r="B9" s="21" t="s">
        <v>21</v>
      </c>
      <c r="C9" s="24"/>
      <c r="D9" s="24"/>
      <c r="E9" s="2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>
      <c r="A10" s="14" t="s">
        <v>22</v>
      </c>
      <c r="B10" s="15" t="s">
        <v>23</v>
      </c>
      <c r="C10" s="80" t="s">
        <v>432</v>
      </c>
      <c r="D10" s="80">
        <v>1</v>
      </c>
      <c r="E10" s="14" t="s">
        <v>24</v>
      </c>
      <c r="F10" s="65">
        <v>41967</v>
      </c>
      <c r="G10" s="65">
        <v>41967</v>
      </c>
      <c r="H10" s="65">
        <v>41967</v>
      </c>
      <c r="I10" s="65">
        <v>41967</v>
      </c>
      <c r="J10" s="65">
        <v>41967</v>
      </c>
      <c r="K10" s="66">
        <v>42156</v>
      </c>
      <c r="L10" s="78"/>
      <c r="M10" s="16"/>
      <c r="N10" s="16"/>
      <c r="O10" s="16"/>
      <c r="P10" s="16"/>
    </row>
    <row r="11" spans="1:16" ht="20.25">
      <c r="A11" s="14"/>
      <c r="B11" s="15" t="s">
        <v>25</v>
      </c>
      <c r="C11" s="24"/>
      <c r="D11" s="24"/>
      <c r="E11" s="24"/>
      <c r="F11" s="67"/>
      <c r="G11" s="67"/>
      <c r="H11" s="67"/>
      <c r="I11" s="67"/>
      <c r="J11" s="67"/>
      <c r="K11" s="67"/>
      <c r="L11" s="37"/>
      <c r="M11" s="37"/>
      <c r="N11" s="37"/>
      <c r="O11" s="37"/>
      <c r="P11" s="37"/>
    </row>
    <row r="12" spans="1:16">
      <c r="A12" s="14" t="s">
        <v>26</v>
      </c>
      <c r="B12" s="13" t="s">
        <v>27</v>
      </c>
      <c r="C12" s="82" t="s">
        <v>433</v>
      </c>
      <c r="D12" s="83"/>
      <c r="E12" s="14" t="s">
        <v>24</v>
      </c>
      <c r="F12" s="65">
        <v>223</v>
      </c>
      <c r="G12" s="65">
        <v>223</v>
      </c>
      <c r="H12" s="65">
        <v>223</v>
      </c>
      <c r="I12" s="65">
        <v>223</v>
      </c>
      <c r="J12" s="66">
        <v>1284</v>
      </c>
      <c r="K12" s="66">
        <v>1284</v>
      </c>
      <c r="L12" s="78"/>
      <c r="M12" s="16"/>
      <c r="N12" s="16"/>
      <c r="O12" s="16"/>
      <c r="P12" s="16"/>
    </row>
    <row r="13" spans="1:16">
      <c r="A13" s="14" t="s">
        <v>28</v>
      </c>
      <c r="B13" s="13" t="s">
        <v>29</v>
      </c>
      <c r="C13" s="82" t="s">
        <v>433</v>
      </c>
      <c r="D13" s="83"/>
      <c r="E13" s="14" t="s">
        <v>24</v>
      </c>
      <c r="F13" s="65">
        <v>16</v>
      </c>
      <c r="G13" s="65">
        <v>16</v>
      </c>
      <c r="H13" s="65">
        <v>16</v>
      </c>
      <c r="I13" s="65">
        <v>16</v>
      </c>
      <c r="J13" s="65">
        <v>16</v>
      </c>
      <c r="K13" s="66">
        <v>16</v>
      </c>
      <c r="L13" s="78"/>
      <c r="M13" s="16"/>
      <c r="N13" s="16"/>
      <c r="O13" s="16"/>
      <c r="P13" s="16"/>
    </row>
    <row r="14" spans="1:16" ht="63">
      <c r="A14" s="14" t="s">
        <v>30</v>
      </c>
      <c r="B14" s="13" t="s">
        <v>31</v>
      </c>
      <c r="C14" s="82" t="s">
        <v>433</v>
      </c>
      <c r="D14" s="83"/>
      <c r="E14" s="14" t="s">
        <v>24</v>
      </c>
      <c r="F14" s="65">
        <v>104</v>
      </c>
      <c r="G14" s="65">
        <v>104</v>
      </c>
      <c r="H14" s="65">
        <v>104</v>
      </c>
      <c r="I14" s="65">
        <v>104</v>
      </c>
      <c r="J14" s="65">
        <v>104</v>
      </c>
      <c r="K14" s="66">
        <v>104</v>
      </c>
      <c r="L14" s="78"/>
      <c r="M14" s="16"/>
      <c r="N14" s="16"/>
      <c r="O14" s="16"/>
      <c r="P14" s="16"/>
    </row>
    <row r="15" spans="1:16">
      <c r="A15" s="14" t="s">
        <v>32</v>
      </c>
      <c r="B15" s="13" t="s">
        <v>33</v>
      </c>
      <c r="C15" s="82" t="s">
        <v>433</v>
      </c>
      <c r="D15" s="83"/>
      <c r="E15" s="14" t="s">
        <v>24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6">
        <v>0</v>
      </c>
      <c r="L15" s="78"/>
      <c r="M15" s="16"/>
      <c r="N15" s="16"/>
      <c r="O15" s="16"/>
      <c r="P15" s="16"/>
    </row>
    <row r="16" spans="1:16">
      <c r="A16" s="14" t="s">
        <v>34</v>
      </c>
      <c r="B16" s="13" t="s">
        <v>35</v>
      </c>
      <c r="C16" s="82" t="s">
        <v>433</v>
      </c>
      <c r="D16" s="83"/>
      <c r="E16" s="14" t="s">
        <v>24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6">
        <v>0</v>
      </c>
      <c r="L16" s="78"/>
      <c r="M16" s="16"/>
      <c r="N16" s="16"/>
      <c r="O16" s="16"/>
      <c r="P16" s="16"/>
    </row>
    <row r="17" spans="1:16">
      <c r="A17" s="14" t="s">
        <v>36</v>
      </c>
      <c r="B17" s="13" t="s">
        <v>37</v>
      </c>
      <c r="C17" s="82" t="s">
        <v>433</v>
      </c>
      <c r="D17" s="83"/>
      <c r="E17" s="14" t="s">
        <v>24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6">
        <v>0</v>
      </c>
      <c r="L17" s="78"/>
      <c r="M17" s="16"/>
      <c r="N17" s="16"/>
      <c r="O17" s="16"/>
      <c r="P17" s="16"/>
    </row>
    <row r="18" spans="1:16">
      <c r="A18" s="14" t="s">
        <v>38</v>
      </c>
      <c r="B18" s="13" t="s">
        <v>39</v>
      </c>
      <c r="C18" s="82" t="s">
        <v>433</v>
      </c>
      <c r="D18" s="83"/>
      <c r="E18" s="14" t="s">
        <v>24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v>0</v>
      </c>
      <c r="L18" s="78"/>
      <c r="M18" s="16"/>
      <c r="N18" s="16"/>
      <c r="O18" s="16"/>
      <c r="P18" s="16"/>
    </row>
    <row r="19" spans="1:16">
      <c r="A19" s="14" t="s">
        <v>40</v>
      </c>
      <c r="B19" s="13" t="s">
        <v>41</v>
      </c>
      <c r="C19" s="82" t="s">
        <v>433</v>
      </c>
      <c r="D19" s="83"/>
      <c r="E19" s="14" t="s">
        <v>24</v>
      </c>
      <c r="F19" s="65">
        <v>41640</v>
      </c>
      <c r="G19" s="65">
        <v>41640</v>
      </c>
      <c r="H19" s="65">
        <v>41640</v>
      </c>
      <c r="I19" s="65">
        <v>31075</v>
      </c>
      <c r="J19" s="65">
        <v>31075</v>
      </c>
      <c r="K19" s="66">
        <v>31113</v>
      </c>
      <c r="L19" s="78"/>
      <c r="M19" s="16"/>
      <c r="N19" s="16"/>
      <c r="O19" s="16"/>
      <c r="P19" s="16"/>
    </row>
    <row r="20" spans="1:16">
      <c r="A20" s="14" t="s">
        <v>42</v>
      </c>
      <c r="B20" s="13" t="s">
        <v>43</v>
      </c>
      <c r="C20" s="82" t="s">
        <v>433</v>
      </c>
      <c r="D20" s="83"/>
      <c r="E20" s="14" t="s">
        <v>24</v>
      </c>
      <c r="F20" s="65">
        <v>21577</v>
      </c>
      <c r="G20" s="65">
        <v>21577</v>
      </c>
      <c r="H20" s="65">
        <v>21577</v>
      </c>
      <c r="I20" s="65">
        <v>21577</v>
      </c>
      <c r="J20" s="65">
        <v>23068</v>
      </c>
      <c r="K20" s="65">
        <v>21894</v>
      </c>
      <c r="L20" s="78"/>
      <c r="M20" s="16"/>
      <c r="N20" s="16"/>
      <c r="O20" s="16"/>
      <c r="P20" s="16"/>
    </row>
    <row r="21" spans="1:16" ht="20.25">
      <c r="A21" s="14" t="s">
        <v>44</v>
      </c>
      <c r="B21" s="13" t="s">
        <v>25</v>
      </c>
      <c r="C21" s="24"/>
      <c r="D21" s="24"/>
      <c r="E21" s="24"/>
      <c r="F21" s="67"/>
      <c r="G21" s="67"/>
      <c r="H21" s="67"/>
      <c r="I21" s="67"/>
      <c r="J21" s="67"/>
      <c r="K21" s="67"/>
      <c r="L21" s="37"/>
      <c r="M21" s="37"/>
      <c r="N21" s="37"/>
      <c r="O21" s="37"/>
      <c r="P21" s="37"/>
    </row>
    <row r="22" spans="1:16">
      <c r="A22" s="14" t="s">
        <v>45</v>
      </c>
      <c r="B22" s="22" t="s">
        <v>46</v>
      </c>
      <c r="C22" s="82" t="s">
        <v>433</v>
      </c>
      <c r="D22" s="83"/>
      <c r="E22" s="14" t="s">
        <v>24</v>
      </c>
      <c r="F22" s="65">
        <v>11808</v>
      </c>
      <c r="G22" s="65">
        <v>11808</v>
      </c>
      <c r="H22" s="65">
        <v>11808</v>
      </c>
      <c r="I22" s="65">
        <v>12058</v>
      </c>
      <c r="J22" s="65">
        <v>18110</v>
      </c>
      <c r="K22" s="66">
        <v>16900</v>
      </c>
      <c r="L22" s="78"/>
      <c r="M22" s="16"/>
      <c r="N22" s="16"/>
      <c r="O22" s="16"/>
      <c r="P22" s="16"/>
    </row>
    <row r="23" spans="1:16">
      <c r="A23" s="14" t="s">
        <v>47</v>
      </c>
      <c r="B23" s="22" t="s">
        <v>48</v>
      </c>
      <c r="C23" s="82" t="s">
        <v>433</v>
      </c>
      <c r="D23" s="83"/>
      <c r="E23" s="14" t="s">
        <v>24</v>
      </c>
      <c r="F23" s="65">
        <v>2039</v>
      </c>
      <c r="G23" s="65">
        <v>2039</v>
      </c>
      <c r="H23" s="65">
        <v>2039</v>
      </c>
      <c r="I23" s="65">
        <v>1358</v>
      </c>
      <c r="J23" s="65">
        <v>4364</v>
      </c>
      <c r="K23" s="66">
        <v>3741</v>
      </c>
      <c r="L23" s="78"/>
      <c r="M23" s="16"/>
      <c r="N23" s="16"/>
      <c r="O23" s="16"/>
      <c r="P23" s="16"/>
    </row>
    <row r="24" spans="1:16">
      <c r="A24" s="14" t="s">
        <v>49</v>
      </c>
      <c r="B24" s="22" t="s">
        <v>50</v>
      </c>
      <c r="C24" s="82" t="s">
        <v>433</v>
      </c>
      <c r="D24" s="83"/>
      <c r="E24" s="14" t="s">
        <v>24</v>
      </c>
      <c r="F24" s="65">
        <v>116</v>
      </c>
      <c r="G24" s="65">
        <v>116</v>
      </c>
      <c r="H24" s="65">
        <v>116</v>
      </c>
      <c r="I24" s="65">
        <v>116</v>
      </c>
      <c r="J24" s="65">
        <v>116</v>
      </c>
      <c r="K24" s="66">
        <v>116</v>
      </c>
      <c r="L24" s="78"/>
      <c r="M24" s="16"/>
      <c r="N24" s="16"/>
      <c r="O24" s="16"/>
      <c r="P24" s="16"/>
    </row>
    <row r="25" spans="1:16">
      <c r="A25" s="14" t="s">
        <v>51</v>
      </c>
      <c r="B25" s="22" t="s">
        <v>52</v>
      </c>
      <c r="C25" s="82" t="s">
        <v>433</v>
      </c>
      <c r="D25" s="83"/>
      <c r="E25" s="14" t="s">
        <v>24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6">
        <v>0</v>
      </c>
      <c r="L25" s="78"/>
      <c r="M25" s="16"/>
      <c r="N25" s="16"/>
      <c r="O25" s="16"/>
      <c r="P25" s="16"/>
    </row>
    <row r="26" spans="1:16" ht="31.5">
      <c r="A26" s="14" t="s">
        <v>53</v>
      </c>
      <c r="B26" s="13" t="s">
        <v>54</v>
      </c>
      <c r="C26" s="82" t="s">
        <v>433</v>
      </c>
      <c r="D26" s="83"/>
      <c r="E26" s="14" t="s">
        <v>24</v>
      </c>
      <c r="F26" s="40">
        <v>4.4279999999999999</v>
      </c>
      <c r="G26" s="40">
        <v>4.4279999999999999</v>
      </c>
      <c r="H26" s="40">
        <v>4.4279999999999999</v>
      </c>
      <c r="I26" s="40">
        <v>4.4279999999999999</v>
      </c>
      <c r="J26" s="40">
        <v>4.4279999999999999</v>
      </c>
      <c r="K26" s="41">
        <v>4.4279999999999999</v>
      </c>
      <c r="L26" s="78"/>
      <c r="M26" s="16"/>
      <c r="N26" s="16"/>
      <c r="O26" s="16"/>
      <c r="P26" s="16"/>
    </row>
    <row r="27" spans="1:16" ht="20.25">
      <c r="A27" s="20" t="s">
        <v>55</v>
      </c>
      <c r="B27" s="21" t="s">
        <v>56</v>
      </c>
      <c r="C27" s="24"/>
      <c r="D27" s="24"/>
      <c r="E27" s="24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>
      <c r="A28" s="14" t="s">
        <v>57</v>
      </c>
      <c r="B28" s="15" t="s">
        <v>58</v>
      </c>
      <c r="C28" s="88" t="s">
        <v>439</v>
      </c>
      <c r="D28" s="89"/>
      <c r="E28" s="14" t="s">
        <v>59</v>
      </c>
      <c r="F28" s="38">
        <v>1988</v>
      </c>
      <c r="G28" s="38">
        <v>1983</v>
      </c>
      <c r="H28" s="40">
        <v>1588</v>
      </c>
      <c r="I28" s="40">
        <v>1560</v>
      </c>
      <c r="J28" s="40">
        <v>1515</v>
      </c>
      <c r="K28" s="41">
        <v>1477</v>
      </c>
      <c r="L28" s="78"/>
      <c r="M28" s="16"/>
      <c r="N28" s="16"/>
      <c r="O28" s="16"/>
      <c r="P28" s="16"/>
    </row>
    <row r="29" spans="1:16" ht="20.25">
      <c r="A29" s="14"/>
      <c r="B29" s="15" t="s">
        <v>60</v>
      </c>
      <c r="C29" s="24"/>
      <c r="D29" s="24"/>
      <c r="E29" s="24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>
      <c r="A30" s="14" t="s">
        <v>61</v>
      </c>
      <c r="B30" s="23" t="s">
        <v>62</v>
      </c>
      <c r="C30" s="82" t="s">
        <v>433</v>
      </c>
      <c r="D30" s="83"/>
      <c r="E30" s="14" t="s">
        <v>59</v>
      </c>
      <c r="F30" s="38">
        <v>118</v>
      </c>
      <c r="G30" s="38">
        <v>127</v>
      </c>
      <c r="H30" s="40">
        <v>123</v>
      </c>
      <c r="I30" s="40">
        <v>143</v>
      </c>
      <c r="J30" s="40">
        <v>152</v>
      </c>
      <c r="K30" s="41">
        <v>159</v>
      </c>
      <c r="L30" s="78"/>
      <c r="M30" s="16"/>
      <c r="N30" s="16"/>
      <c r="O30" s="16"/>
      <c r="P30" s="16"/>
    </row>
    <row r="31" spans="1:16">
      <c r="A31" s="14" t="s">
        <v>63</v>
      </c>
      <c r="B31" s="23" t="s">
        <v>64</v>
      </c>
      <c r="C31" s="82" t="s">
        <v>433</v>
      </c>
      <c r="D31" s="83"/>
      <c r="E31" s="14" t="s">
        <v>59</v>
      </c>
      <c r="F31" s="38">
        <v>274</v>
      </c>
      <c r="G31" s="38">
        <v>268</v>
      </c>
      <c r="H31" s="40">
        <v>267</v>
      </c>
      <c r="I31" s="40">
        <v>260</v>
      </c>
      <c r="J31" s="40">
        <v>256</v>
      </c>
      <c r="K31" s="41">
        <v>249</v>
      </c>
      <c r="L31" s="78"/>
      <c r="M31" s="16"/>
      <c r="N31" s="16"/>
      <c r="O31" s="16"/>
      <c r="P31" s="16"/>
    </row>
    <row r="32" spans="1:16">
      <c r="A32" s="14" t="s">
        <v>65</v>
      </c>
      <c r="B32" s="15" t="s">
        <v>66</v>
      </c>
      <c r="C32" s="82" t="s">
        <v>440</v>
      </c>
      <c r="D32" s="83"/>
      <c r="E32" s="14" t="s">
        <v>59</v>
      </c>
      <c r="F32" s="38">
        <v>1181</v>
      </c>
      <c r="G32" s="38">
        <v>1193</v>
      </c>
      <c r="H32" s="40">
        <v>777</v>
      </c>
      <c r="I32" s="40">
        <v>777</v>
      </c>
      <c r="J32" s="40">
        <v>740</v>
      </c>
      <c r="K32" s="41">
        <v>718</v>
      </c>
      <c r="L32" s="78"/>
      <c r="M32" s="16"/>
      <c r="N32" s="16"/>
      <c r="O32" s="16"/>
      <c r="P32" s="16"/>
    </row>
    <row r="33" spans="1:16">
      <c r="A33" s="14" t="s">
        <v>67</v>
      </c>
      <c r="B33" s="15" t="s">
        <v>68</v>
      </c>
      <c r="C33" s="82" t="s">
        <v>440</v>
      </c>
      <c r="D33" s="83"/>
      <c r="E33" s="14" t="s">
        <v>59</v>
      </c>
      <c r="F33" s="38">
        <v>415</v>
      </c>
      <c r="G33" s="38">
        <v>395</v>
      </c>
      <c r="H33" s="40">
        <v>421</v>
      </c>
      <c r="I33" s="40">
        <v>380</v>
      </c>
      <c r="J33" s="40">
        <v>414</v>
      </c>
      <c r="K33" s="41">
        <v>402</v>
      </c>
      <c r="L33" s="78"/>
      <c r="M33" s="16"/>
      <c r="N33" s="16"/>
      <c r="O33" s="16"/>
      <c r="P33" s="16"/>
    </row>
    <row r="34" spans="1:16" ht="31.5">
      <c r="A34" s="14" t="s">
        <v>69</v>
      </c>
      <c r="B34" s="15" t="s">
        <v>70</v>
      </c>
      <c r="C34" s="82" t="s">
        <v>433</v>
      </c>
      <c r="D34" s="83"/>
      <c r="E34" s="14" t="s">
        <v>59</v>
      </c>
      <c r="F34" s="38">
        <v>3</v>
      </c>
      <c r="G34" s="38">
        <v>3</v>
      </c>
      <c r="H34" s="40">
        <v>3</v>
      </c>
      <c r="I34" s="40">
        <v>3</v>
      </c>
      <c r="J34" s="40">
        <v>4</v>
      </c>
      <c r="K34" s="41">
        <v>4</v>
      </c>
      <c r="L34" s="78"/>
      <c r="M34" s="16"/>
      <c r="N34" s="16"/>
      <c r="O34" s="16"/>
      <c r="P34" s="16"/>
    </row>
    <row r="35" spans="1:16">
      <c r="A35" s="14" t="s">
        <v>71</v>
      </c>
      <c r="B35" s="15" t="s">
        <v>72</v>
      </c>
      <c r="C35" s="88" t="s">
        <v>439</v>
      </c>
      <c r="D35" s="89"/>
      <c r="E35" s="14" t="s">
        <v>59</v>
      </c>
      <c r="F35" s="38">
        <v>24</v>
      </c>
      <c r="G35" s="38">
        <v>25</v>
      </c>
      <c r="H35" s="40">
        <v>25</v>
      </c>
      <c r="I35" s="40">
        <v>24</v>
      </c>
      <c r="J35" s="40">
        <v>30</v>
      </c>
      <c r="K35" s="41">
        <v>23</v>
      </c>
      <c r="L35" s="78"/>
      <c r="M35" s="16"/>
      <c r="N35" s="16"/>
      <c r="O35" s="16"/>
      <c r="P35" s="16"/>
    </row>
    <row r="36" spans="1:16">
      <c r="A36" s="14" t="s">
        <v>73</v>
      </c>
      <c r="B36" s="15" t="s">
        <v>74</v>
      </c>
      <c r="C36" s="88" t="s">
        <v>439</v>
      </c>
      <c r="D36" s="89"/>
      <c r="E36" s="14" t="s">
        <v>59</v>
      </c>
      <c r="F36" s="38">
        <v>32</v>
      </c>
      <c r="G36" s="38">
        <v>29</v>
      </c>
      <c r="H36" s="40">
        <v>29</v>
      </c>
      <c r="I36" s="40">
        <v>27</v>
      </c>
      <c r="J36" s="40">
        <v>33</v>
      </c>
      <c r="K36" s="41">
        <v>34</v>
      </c>
      <c r="L36" s="78"/>
      <c r="M36" s="16"/>
      <c r="N36" s="16"/>
      <c r="O36" s="16"/>
      <c r="P36" s="16"/>
    </row>
    <row r="37" spans="1:16">
      <c r="A37" s="14" t="s">
        <v>75</v>
      </c>
      <c r="B37" s="15" t="s">
        <v>76</v>
      </c>
      <c r="C37" s="88" t="s">
        <v>434</v>
      </c>
      <c r="D37" s="89"/>
      <c r="E37" s="14" t="s">
        <v>59</v>
      </c>
      <c r="F37" s="38">
        <f>F35-F36</f>
        <v>-8</v>
      </c>
      <c r="G37" s="38">
        <f t="shared" ref="G37:K37" si="0">G35-G36</f>
        <v>-4</v>
      </c>
      <c r="H37" s="38">
        <f t="shared" si="0"/>
        <v>-4</v>
      </c>
      <c r="I37" s="38">
        <f t="shared" si="0"/>
        <v>-3</v>
      </c>
      <c r="J37" s="38">
        <f t="shared" si="0"/>
        <v>-3</v>
      </c>
      <c r="K37" s="38">
        <f t="shared" si="0"/>
        <v>-11</v>
      </c>
      <c r="L37" s="78"/>
      <c r="M37" s="16"/>
      <c r="N37" s="16"/>
      <c r="O37" s="16"/>
      <c r="P37" s="16"/>
    </row>
    <row r="38" spans="1:16">
      <c r="A38" s="14" t="s">
        <v>77</v>
      </c>
      <c r="B38" s="15" t="s">
        <v>78</v>
      </c>
      <c r="C38" s="88" t="s">
        <v>439</v>
      </c>
      <c r="D38" s="89"/>
      <c r="E38" s="14" t="s">
        <v>59</v>
      </c>
      <c r="F38" s="38">
        <v>37</v>
      </c>
      <c r="G38" s="38">
        <v>-1</v>
      </c>
      <c r="H38" s="40">
        <v>-4</v>
      </c>
      <c r="I38" s="40">
        <v>-25</v>
      </c>
      <c r="J38" s="40">
        <v>-42</v>
      </c>
      <c r="K38" s="41">
        <v>-27</v>
      </c>
      <c r="L38" s="78"/>
      <c r="M38" s="16"/>
      <c r="N38" s="16"/>
      <c r="O38" s="16"/>
      <c r="P38" s="16"/>
    </row>
    <row r="39" spans="1:16">
      <c r="A39" s="14" t="s">
        <v>79</v>
      </c>
      <c r="B39" s="15" t="s">
        <v>80</v>
      </c>
      <c r="C39" s="82" t="s">
        <v>433</v>
      </c>
      <c r="D39" s="83"/>
      <c r="E39" s="14" t="s">
        <v>17</v>
      </c>
      <c r="F39" s="38">
        <v>708</v>
      </c>
      <c r="G39" s="38">
        <v>679</v>
      </c>
      <c r="H39" s="40">
        <v>687</v>
      </c>
      <c r="I39" s="40">
        <v>672</v>
      </c>
      <c r="J39" s="40">
        <v>665</v>
      </c>
      <c r="K39" s="41">
        <v>648</v>
      </c>
      <c r="L39" s="78"/>
      <c r="M39" s="16"/>
      <c r="N39" s="16"/>
      <c r="O39" s="16"/>
      <c r="P39" s="16"/>
    </row>
    <row r="40" spans="1:16" ht="20.25">
      <c r="A40" s="17">
        <v>2</v>
      </c>
      <c r="B40" s="61" t="s">
        <v>81</v>
      </c>
      <c r="C40" s="24"/>
      <c r="D40" s="24"/>
      <c r="E40" s="2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ht="20.25">
      <c r="A41" s="25" t="s">
        <v>82</v>
      </c>
      <c r="B41" s="21" t="s">
        <v>83</v>
      </c>
      <c r="C41" s="24"/>
      <c r="D41" s="24"/>
      <c r="E41" s="24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16">
      <c r="A42" s="14" t="s">
        <v>84</v>
      </c>
      <c r="B42" s="15" t="s">
        <v>85</v>
      </c>
      <c r="C42" s="82" t="s">
        <v>433</v>
      </c>
      <c r="D42" s="83"/>
      <c r="E42" s="14" t="s">
        <v>24</v>
      </c>
      <c r="F42" s="38">
        <v>49.99</v>
      </c>
      <c r="G42" s="38">
        <v>49.99</v>
      </c>
      <c r="H42" s="40">
        <v>43.85</v>
      </c>
      <c r="I42" s="40">
        <v>41.73</v>
      </c>
      <c r="J42" s="40">
        <v>41.73</v>
      </c>
      <c r="K42" s="41">
        <v>41.73</v>
      </c>
      <c r="L42" s="78"/>
      <c r="M42" s="16"/>
      <c r="N42" s="16"/>
      <c r="O42" s="16"/>
      <c r="P42" s="16"/>
    </row>
    <row r="43" spans="1:16" ht="20.25">
      <c r="A43" s="14"/>
      <c r="B43" s="15" t="s">
        <v>86</v>
      </c>
      <c r="C43" s="24"/>
      <c r="D43" s="24"/>
      <c r="E43" s="24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>
      <c r="A44" s="14" t="s">
        <v>87</v>
      </c>
      <c r="B44" s="15" t="s">
        <v>88</v>
      </c>
      <c r="C44" s="82" t="s">
        <v>433</v>
      </c>
      <c r="D44" s="83"/>
      <c r="E44" s="14" t="s">
        <v>24</v>
      </c>
      <c r="F44" s="38">
        <v>5</v>
      </c>
      <c r="G44" s="38">
        <v>5</v>
      </c>
      <c r="H44" s="40">
        <v>4.5999999999999996</v>
      </c>
      <c r="I44" s="40">
        <v>4.5999999999999996</v>
      </c>
      <c r="J44" s="40">
        <v>4.5999999999999996</v>
      </c>
      <c r="K44" s="41">
        <v>4.5999999999999996</v>
      </c>
      <c r="L44" s="78"/>
      <c r="M44" s="16"/>
      <c r="N44" s="16"/>
      <c r="O44" s="16"/>
      <c r="P44" s="16"/>
    </row>
    <row r="45" spans="1:16" ht="31.5">
      <c r="A45" s="14" t="s">
        <v>89</v>
      </c>
      <c r="B45" s="15" t="s">
        <v>90</v>
      </c>
      <c r="C45" s="82" t="s">
        <v>433</v>
      </c>
      <c r="D45" s="83"/>
      <c r="E45" s="14" t="s">
        <v>24</v>
      </c>
      <c r="F45" s="38">
        <v>36.99</v>
      </c>
      <c r="G45" s="38">
        <v>36.99</v>
      </c>
      <c r="H45" s="40">
        <v>36.25</v>
      </c>
      <c r="I45" s="40">
        <v>34.130000000000003</v>
      </c>
      <c r="J45" s="40">
        <v>34.130000000000003</v>
      </c>
      <c r="K45" s="41">
        <v>34.130000000000003</v>
      </c>
      <c r="L45" s="78"/>
      <c r="M45" s="16"/>
      <c r="N45" s="16"/>
      <c r="O45" s="16"/>
      <c r="P45" s="16"/>
    </row>
    <row r="46" spans="1:16">
      <c r="A46" s="14" t="s">
        <v>91</v>
      </c>
      <c r="B46" s="15" t="s">
        <v>92</v>
      </c>
      <c r="C46" s="82" t="s">
        <v>433</v>
      </c>
      <c r="D46" s="83"/>
      <c r="E46" s="14" t="s">
        <v>24</v>
      </c>
      <c r="F46" s="38">
        <v>8</v>
      </c>
      <c r="G46" s="38">
        <v>8</v>
      </c>
      <c r="H46" s="40">
        <v>3</v>
      </c>
      <c r="I46" s="40">
        <v>3</v>
      </c>
      <c r="J46" s="40">
        <v>3</v>
      </c>
      <c r="K46" s="41">
        <v>3</v>
      </c>
      <c r="L46" s="78"/>
      <c r="M46" s="16"/>
      <c r="N46" s="16"/>
      <c r="O46" s="16"/>
      <c r="P46" s="16"/>
    </row>
    <row r="47" spans="1:16" ht="20.25">
      <c r="A47" s="20" t="s">
        <v>93</v>
      </c>
      <c r="B47" s="21" t="s">
        <v>94</v>
      </c>
      <c r="C47" s="24"/>
      <c r="D47" s="24"/>
      <c r="E47" s="24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>
      <c r="A48" s="26" t="s">
        <v>95</v>
      </c>
      <c r="B48" s="15" t="s">
        <v>96</v>
      </c>
      <c r="C48" s="88" t="s">
        <v>440</v>
      </c>
      <c r="D48" s="89"/>
      <c r="E48" s="14" t="s">
        <v>59</v>
      </c>
      <c r="F48" s="38">
        <v>1181</v>
      </c>
      <c r="G48" s="38">
        <v>1193</v>
      </c>
      <c r="H48" s="40">
        <v>1172</v>
      </c>
      <c r="I48" s="40">
        <v>1045</v>
      </c>
      <c r="J48" s="40">
        <v>1025</v>
      </c>
      <c r="K48" s="41">
        <v>742</v>
      </c>
      <c r="L48" s="78"/>
      <c r="M48" s="16"/>
      <c r="N48" s="16"/>
      <c r="O48" s="16"/>
      <c r="P48" s="16"/>
    </row>
    <row r="49" spans="1:16">
      <c r="A49" s="26" t="s">
        <v>97</v>
      </c>
      <c r="B49" s="15" t="s">
        <v>98</v>
      </c>
      <c r="C49" s="88" t="s">
        <v>440</v>
      </c>
      <c r="D49" s="89"/>
      <c r="E49" s="14" t="s">
        <v>59</v>
      </c>
      <c r="F49" s="38">
        <v>617</v>
      </c>
      <c r="G49" s="38">
        <v>567</v>
      </c>
      <c r="H49" s="40">
        <v>747</v>
      </c>
      <c r="I49" s="40">
        <v>740</v>
      </c>
      <c r="J49" s="40">
        <v>756</v>
      </c>
      <c r="K49" s="41">
        <v>571</v>
      </c>
      <c r="L49" s="78"/>
      <c r="M49" s="16"/>
      <c r="N49" s="16"/>
      <c r="O49" s="16"/>
      <c r="P49" s="16"/>
    </row>
    <row r="50" spans="1:16" ht="20.25">
      <c r="A50" s="20" t="s">
        <v>99</v>
      </c>
      <c r="B50" s="21" t="s">
        <v>100</v>
      </c>
      <c r="C50" s="24"/>
      <c r="D50" s="24"/>
      <c r="E50" s="24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ht="31.5">
      <c r="A51" s="14" t="s">
        <v>101</v>
      </c>
      <c r="B51" s="15" t="s">
        <v>102</v>
      </c>
      <c r="C51" s="82" t="s">
        <v>433</v>
      </c>
      <c r="D51" s="83"/>
      <c r="E51" s="14" t="s">
        <v>103</v>
      </c>
      <c r="F51" s="38">
        <v>1.8</v>
      </c>
      <c r="G51" s="38">
        <v>1.8</v>
      </c>
      <c r="H51" s="40">
        <v>11.131</v>
      </c>
      <c r="I51" s="40">
        <v>11.131</v>
      </c>
      <c r="J51" s="40">
        <v>11.131</v>
      </c>
      <c r="K51" s="41">
        <v>11.131</v>
      </c>
      <c r="L51" s="78"/>
      <c r="M51" s="16"/>
      <c r="N51" s="16"/>
      <c r="O51" s="16"/>
      <c r="P51" s="16"/>
    </row>
    <row r="52" spans="1:16">
      <c r="A52" s="14" t="s">
        <v>104</v>
      </c>
      <c r="B52" s="15" t="s">
        <v>105</v>
      </c>
      <c r="C52" s="82" t="s">
        <v>433</v>
      </c>
      <c r="D52" s="83"/>
      <c r="E52" s="14" t="s">
        <v>103</v>
      </c>
      <c r="F52" s="38">
        <v>0.1</v>
      </c>
      <c r="G52" s="38">
        <v>0.1</v>
      </c>
      <c r="H52" s="40">
        <v>0.1</v>
      </c>
      <c r="I52" s="40">
        <v>0.1</v>
      </c>
      <c r="J52" s="40">
        <v>0.1</v>
      </c>
      <c r="K52" s="41">
        <v>0.1</v>
      </c>
      <c r="L52" s="78"/>
      <c r="M52" s="16"/>
      <c r="N52" s="16"/>
      <c r="O52" s="16"/>
      <c r="P52" s="16"/>
    </row>
    <row r="53" spans="1:16">
      <c r="A53" s="14" t="s">
        <v>106</v>
      </c>
      <c r="B53" s="15" t="s">
        <v>107</v>
      </c>
      <c r="C53" s="82" t="s">
        <v>433</v>
      </c>
      <c r="D53" s="83"/>
      <c r="E53" s="14" t="s">
        <v>103</v>
      </c>
      <c r="F53" s="38">
        <v>0</v>
      </c>
      <c r="G53" s="38">
        <v>0</v>
      </c>
      <c r="H53" s="42">
        <v>8.9139999999999997</v>
      </c>
      <c r="I53" s="40">
        <v>8.9139999999999997</v>
      </c>
      <c r="J53" s="40">
        <v>8.9139999999999997</v>
      </c>
      <c r="K53" s="41">
        <v>8.9139999999999997</v>
      </c>
      <c r="L53" s="78"/>
      <c r="M53" s="16"/>
      <c r="N53" s="16"/>
      <c r="O53" s="16"/>
      <c r="P53" s="16"/>
    </row>
    <row r="54" spans="1:16">
      <c r="A54" s="14" t="s">
        <v>108</v>
      </c>
      <c r="B54" s="15" t="s">
        <v>105</v>
      </c>
      <c r="C54" s="82" t="s">
        <v>433</v>
      </c>
      <c r="D54" s="83"/>
      <c r="E54" s="14" t="s">
        <v>103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1">
        <v>0</v>
      </c>
      <c r="L54" s="78"/>
      <c r="M54" s="16"/>
      <c r="N54" s="16"/>
      <c r="O54" s="16"/>
      <c r="P54" s="16"/>
    </row>
    <row r="55" spans="1:16">
      <c r="A55" s="14" t="s">
        <v>109</v>
      </c>
      <c r="B55" s="28" t="s">
        <v>110</v>
      </c>
      <c r="C55" s="82" t="s">
        <v>433</v>
      </c>
      <c r="D55" s="83"/>
      <c r="E55" s="14" t="s">
        <v>111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1">
        <v>0</v>
      </c>
      <c r="L55" s="78"/>
      <c r="M55" s="16"/>
      <c r="N55" s="16"/>
      <c r="O55" s="16"/>
      <c r="P55" s="16"/>
    </row>
    <row r="56" spans="1:16">
      <c r="A56" s="14" t="s">
        <v>112</v>
      </c>
      <c r="B56" s="86" t="s">
        <v>113</v>
      </c>
      <c r="C56" s="82" t="s">
        <v>433</v>
      </c>
      <c r="D56" s="83"/>
      <c r="E56" s="14" t="s">
        <v>17</v>
      </c>
      <c r="F56" s="38">
        <v>0</v>
      </c>
      <c r="G56" s="38">
        <v>0</v>
      </c>
      <c r="H56" s="43">
        <v>1</v>
      </c>
      <c r="I56" s="43">
        <v>1</v>
      </c>
      <c r="J56" s="40">
        <v>0</v>
      </c>
      <c r="K56" s="41">
        <v>0</v>
      </c>
      <c r="L56" s="78"/>
      <c r="M56" s="16"/>
      <c r="N56" s="16"/>
      <c r="O56" s="16"/>
      <c r="P56" s="16"/>
    </row>
    <row r="57" spans="1:16">
      <c r="A57" s="14" t="s">
        <v>114</v>
      </c>
      <c r="B57" s="87"/>
      <c r="C57" s="82" t="s">
        <v>433</v>
      </c>
      <c r="D57" s="83"/>
      <c r="E57" s="14" t="s">
        <v>115</v>
      </c>
      <c r="F57" s="40">
        <v>0</v>
      </c>
      <c r="G57" s="40">
        <v>0</v>
      </c>
      <c r="H57" s="43">
        <v>7</v>
      </c>
      <c r="I57" s="43">
        <v>1</v>
      </c>
      <c r="J57" s="40">
        <v>0</v>
      </c>
      <c r="K57" s="41">
        <v>0</v>
      </c>
      <c r="L57" s="78"/>
      <c r="M57" s="16"/>
      <c r="N57" s="16"/>
      <c r="O57" s="16"/>
      <c r="P57" s="16"/>
    </row>
    <row r="58" spans="1:16">
      <c r="A58" s="14" t="s">
        <v>116</v>
      </c>
      <c r="B58" s="86" t="s">
        <v>117</v>
      </c>
      <c r="C58" s="82" t="s">
        <v>433</v>
      </c>
      <c r="D58" s="83"/>
      <c r="E58" s="14" t="s">
        <v>17</v>
      </c>
      <c r="F58" s="38">
        <v>0</v>
      </c>
      <c r="G58" s="38">
        <v>0</v>
      </c>
      <c r="H58" s="43">
        <v>1</v>
      </c>
      <c r="I58" s="43">
        <v>1</v>
      </c>
      <c r="J58" s="40">
        <v>0</v>
      </c>
      <c r="K58" s="41">
        <v>2</v>
      </c>
      <c r="L58" s="78"/>
      <c r="M58" s="16"/>
      <c r="N58" s="16"/>
      <c r="O58" s="16"/>
      <c r="P58" s="16"/>
    </row>
    <row r="59" spans="1:16">
      <c r="A59" s="14" t="s">
        <v>118</v>
      </c>
      <c r="B59" s="87"/>
      <c r="C59" s="82" t="s">
        <v>433</v>
      </c>
      <c r="D59" s="83"/>
      <c r="E59" s="14" t="s">
        <v>115</v>
      </c>
      <c r="F59" s="40">
        <v>0</v>
      </c>
      <c r="G59" s="40">
        <v>0</v>
      </c>
      <c r="H59" s="43">
        <v>7</v>
      </c>
      <c r="I59" s="43">
        <v>1</v>
      </c>
      <c r="J59" s="40">
        <v>0</v>
      </c>
      <c r="K59" s="41">
        <v>0.377</v>
      </c>
      <c r="L59" s="78"/>
      <c r="M59" s="16"/>
      <c r="N59" s="16"/>
      <c r="O59" s="16"/>
      <c r="P59" s="16"/>
    </row>
    <row r="60" spans="1:16" ht="31.5">
      <c r="A60" s="14" t="s">
        <v>119</v>
      </c>
      <c r="B60" s="15" t="s">
        <v>120</v>
      </c>
      <c r="C60" s="88" t="s">
        <v>434</v>
      </c>
      <c r="D60" s="89"/>
      <c r="E60" s="14" t="s">
        <v>121</v>
      </c>
      <c r="F60" s="40">
        <f t="shared" ref="F60:I60" si="1">F53/F10*1000</f>
        <v>0</v>
      </c>
      <c r="G60" s="10">
        <f t="shared" si="1"/>
        <v>0</v>
      </c>
      <c r="H60" s="10">
        <f t="shared" si="1"/>
        <v>0.21240498486906378</v>
      </c>
      <c r="I60" s="10">
        <f t="shared" si="1"/>
        <v>0.21240498486906378</v>
      </c>
      <c r="J60" s="10">
        <f>J53/J10*1000</f>
        <v>0.21240498486906378</v>
      </c>
      <c r="K60" s="10">
        <f>K53/K$10*1000</f>
        <v>0.21145269949710599</v>
      </c>
      <c r="L60" s="78"/>
      <c r="M60" s="16"/>
      <c r="N60" s="16"/>
      <c r="O60" s="16"/>
      <c r="P60" s="16"/>
    </row>
    <row r="61" spans="1:16">
      <c r="A61" s="14" t="s">
        <v>122</v>
      </c>
      <c r="B61" s="15" t="s">
        <v>123</v>
      </c>
      <c r="C61" s="88" t="s">
        <v>434</v>
      </c>
      <c r="D61" s="89"/>
      <c r="E61" s="14" t="s">
        <v>121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9">
        <f>K54/K$10*1000</f>
        <v>0</v>
      </c>
      <c r="L61" s="78"/>
      <c r="M61" s="16"/>
      <c r="N61" s="16"/>
      <c r="O61" s="16"/>
      <c r="P61" s="16"/>
    </row>
    <row r="62" spans="1:16" ht="31.5">
      <c r="A62" s="14" t="s">
        <v>124</v>
      </c>
      <c r="B62" s="15" t="s">
        <v>125</v>
      </c>
      <c r="C62" s="88" t="s">
        <v>434</v>
      </c>
      <c r="D62" s="89"/>
      <c r="E62" s="14" t="s">
        <v>126</v>
      </c>
      <c r="F62" s="9">
        <f t="shared" ref="F62:K62" si="2">SUM(F64:F65)</f>
        <v>137.19999999999999</v>
      </c>
      <c r="G62" s="9">
        <f t="shared" si="2"/>
        <v>185</v>
      </c>
      <c r="H62" s="9">
        <f t="shared" si="2"/>
        <v>232.5</v>
      </c>
      <c r="I62" s="9">
        <f t="shared" si="2"/>
        <v>127.4</v>
      </c>
      <c r="J62" s="9">
        <f t="shared" si="2"/>
        <v>42.196999999999996</v>
      </c>
      <c r="K62" s="9">
        <f t="shared" si="2"/>
        <v>145.56211999999999</v>
      </c>
      <c r="L62" s="78"/>
      <c r="M62" s="16"/>
      <c r="N62" s="16"/>
      <c r="O62" s="16"/>
      <c r="P62" s="16"/>
    </row>
    <row r="63" spans="1:16" ht="20.25">
      <c r="A63" s="16"/>
      <c r="B63" s="15" t="s">
        <v>25</v>
      </c>
      <c r="C63" s="24"/>
      <c r="D63" s="24"/>
      <c r="E63" s="24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>
      <c r="A64" s="14" t="s">
        <v>127</v>
      </c>
      <c r="B64" s="15" t="s">
        <v>128</v>
      </c>
      <c r="C64" s="82" t="s">
        <v>433</v>
      </c>
      <c r="D64" s="83"/>
      <c r="E64" s="14" t="s">
        <v>129</v>
      </c>
      <c r="F64" s="38">
        <v>85.83</v>
      </c>
      <c r="G64" s="38">
        <v>112.8</v>
      </c>
      <c r="H64" s="43">
        <v>172</v>
      </c>
      <c r="I64" s="43">
        <v>73</v>
      </c>
      <c r="J64" s="40">
        <v>42.196999999999996</v>
      </c>
      <c r="K64" s="41">
        <v>111.88406999999999</v>
      </c>
      <c r="L64" s="78"/>
      <c r="M64" s="16"/>
      <c r="N64" s="16"/>
      <c r="O64" s="16"/>
      <c r="P64" s="16"/>
    </row>
    <row r="65" spans="1:16">
      <c r="A65" s="14" t="s">
        <v>130</v>
      </c>
      <c r="B65" s="15" t="s">
        <v>131</v>
      </c>
      <c r="C65" s="82" t="s">
        <v>433</v>
      </c>
      <c r="D65" s="83"/>
      <c r="E65" s="14" t="s">
        <v>129</v>
      </c>
      <c r="F65" s="38">
        <v>51.37</v>
      </c>
      <c r="G65" s="38">
        <v>72.2</v>
      </c>
      <c r="H65" s="43">
        <v>60.5</v>
      </c>
      <c r="I65" s="43">
        <v>54.4</v>
      </c>
      <c r="J65" s="40">
        <v>0</v>
      </c>
      <c r="K65" s="75">
        <v>33.678049999999999</v>
      </c>
      <c r="L65" s="78"/>
      <c r="M65" s="16"/>
      <c r="N65" s="16"/>
      <c r="O65" s="16"/>
      <c r="P65" s="16"/>
    </row>
    <row r="66" spans="1:16" ht="20.25">
      <c r="A66" s="16"/>
      <c r="B66" s="68" t="s">
        <v>132</v>
      </c>
      <c r="C66" s="24"/>
      <c r="D66" s="24"/>
      <c r="E66" s="24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>
      <c r="A67" s="14" t="s">
        <v>133</v>
      </c>
      <c r="B67" s="15" t="s">
        <v>134</v>
      </c>
      <c r="C67" s="82" t="s">
        <v>433</v>
      </c>
      <c r="D67" s="83"/>
      <c r="E67" s="14" t="s">
        <v>135</v>
      </c>
      <c r="F67" s="38">
        <v>1430.3</v>
      </c>
      <c r="G67" s="38">
        <v>1430.3</v>
      </c>
      <c r="H67" s="43">
        <v>1430.3</v>
      </c>
      <c r="I67" s="43">
        <v>1000</v>
      </c>
      <c r="J67" s="40">
        <v>1000</v>
      </c>
      <c r="K67" s="41">
        <v>281.5</v>
      </c>
      <c r="L67" s="78"/>
      <c r="M67" s="16"/>
      <c r="N67" s="16"/>
      <c r="O67" s="16"/>
      <c r="P67" s="16"/>
    </row>
    <row r="68" spans="1:16">
      <c r="A68" s="14" t="s">
        <v>136</v>
      </c>
      <c r="B68" s="15" t="s">
        <v>137</v>
      </c>
      <c r="C68" s="82" t="s">
        <v>433</v>
      </c>
      <c r="D68" s="83"/>
      <c r="E68" s="14" t="s">
        <v>135</v>
      </c>
      <c r="F68" s="38">
        <v>896</v>
      </c>
      <c r="G68" s="38">
        <v>896</v>
      </c>
      <c r="H68" s="43">
        <v>896</v>
      </c>
      <c r="I68" s="43">
        <v>1000</v>
      </c>
      <c r="J68" s="40">
        <v>1000</v>
      </c>
      <c r="K68" s="41">
        <v>281.5</v>
      </c>
      <c r="L68" s="78"/>
      <c r="M68" s="16"/>
      <c r="N68" s="16"/>
      <c r="O68" s="16"/>
      <c r="P68" s="16"/>
    </row>
    <row r="69" spans="1:16">
      <c r="A69" s="14" t="s">
        <v>138</v>
      </c>
      <c r="B69" s="15" t="s">
        <v>139</v>
      </c>
      <c r="C69" s="82" t="s">
        <v>433</v>
      </c>
      <c r="D69" s="83"/>
      <c r="E69" s="14" t="s">
        <v>135</v>
      </c>
      <c r="F69" s="38">
        <v>896</v>
      </c>
      <c r="G69" s="38">
        <v>896</v>
      </c>
      <c r="H69" s="43">
        <v>896</v>
      </c>
      <c r="I69" s="43">
        <v>1000</v>
      </c>
      <c r="J69" s="40">
        <v>100</v>
      </c>
      <c r="K69" s="41">
        <v>41.9</v>
      </c>
      <c r="L69" s="78"/>
      <c r="M69" s="16"/>
      <c r="N69" s="16"/>
      <c r="O69" s="16"/>
      <c r="P69" s="16"/>
    </row>
    <row r="70" spans="1:16">
      <c r="A70" s="14" t="s">
        <v>140</v>
      </c>
      <c r="B70" s="15" t="s">
        <v>141</v>
      </c>
      <c r="C70" s="88" t="s">
        <v>433</v>
      </c>
      <c r="D70" s="89"/>
      <c r="E70" s="14" t="s">
        <v>135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40">
        <v>0</v>
      </c>
      <c r="L70" s="78"/>
      <c r="M70" s="16"/>
      <c r="N70" s="16"/>
      <c r="O70" s="16"/>
      <c r="P70" s="16"/>
    </row>
    <row r="71" spans="1:16" ht="31.5">
      <c r="A71" s="14"/>
      <c r="B71" s="63" t="s">
        <v>428</v>
      </c>
      <c r="C71" s="82" t="s">
        <v>433</v>
      </c>
      <c r="D71" s="83"/>
      <c r="E71" s="14" t="s">
        <v>17</v>
      </c>
      <c r="F71" s="38">
        <v>358</v>
      </c>
      <c r="G71" s="38">
        <v>357</v>
      </c>
      <c r="H71" s="43"/>
      <c r="I71" s="43">
        <v>361</v>
      </c>
      <c r="J71" s="40">
        <v>262</v>
      </c>
      <c r="K71" s="41">
        <v>262</v>
      </c>
      <c r="L71" s="78"/>
      <c r="M71" s="16"/>
      <c r="N71" s="16"/>
      <c r="O71" s="16"/>
      <c r="P71" s="16"/>
    </row>
    <row r="72" spans="1:16" ht="47.25">
      <c r="A72" s="14" t="s">
        <v>142</v>
      </c>
      <c r="B72" s="15" t="s">
        <v>143</v>
      </c>
      <c r="C72" s="88" t="s">
        <v>434</v>
      </c>
      <c r="D72" s="89"/>
      <c r="E72" s="14" t="s">
        <v>17</v>
      </c>
      <c r="F72" s="12">
        <f t="shared" ref="F72:J72" si="3">F71/F28*100</f>
        <v>18.008048289738433</v>
      </c>
      <c r="G72" s="12">
        <f t="shared" si="3"/>
        <v>18.003025718608171</v>
      </c>
      <c r="H72" s="12">
        <f t="shared" si="3"/>
        <v>0</v>
      </c>
      <c r="I72" s="12">
        <f t="shared" si="3"/>
        <v>23.141025641025642</v>
      </c>
      <c r="J72" s="12">
        <f t="shared" si="3"/>
        <v>17.293729372937293</v>
      </c>
      <c r="K72" s="12">
        <f>K71/K28*100</f>
        <v>17.738659444820581</v>
      </c>
      <c r="L72" s="78"/>
      <c r="M72" s="16"/>
      <c r="N72" s="16"/>
      <c r="O72" s="16"/>
      <c r="P72" s="16"/>
    </row>
    <row r="73" spans="1:16" ht="20.25">
      <c r="A73" s="17">
        <v>3</v>
      </c>
      <c r="B73" s="29" t="s">
        <v>144</v>
      </c>
      <c r="C73" s="24"/>
      <c r="D73" s="24"/>
      <c r="E73" s="24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>
      <c r="A74" s="14" t="s">
        <v>145</v>
      </c>
      <c r="B74" s="15" t="s">
        <v>146</v>
      </c>
      <c r="C74" s="82" t="s">
        <v>433</v>
      </c>
      <c r="D74" s="83"/>
      <c r="E74" s="14" t="s">
        <v>17</v>
      </c>
      <c r="F74" s="38">
        <v>1</v>
      </c>
      <c r="G74" s="38">
        <v>0</v>
      </c>
      <c r="H74" s="40">
        <v>1</v>
      </c>
      <c r="I74" s="40">
        <v>1</v>
      </c>
      <c r="J74" s="40">
        <v>7</v>
      </c>
      <c r="K74" s="41">
        <v>6</v>
      </c>
      <c r="L74" s="78"/>
      <c r="M74" s="16"/>
      <c r="N74" s="16"/>
      <c r="O74" s="16"/>
      <c r="P74" s="16"/>
    </row>
    <row r="75" spans="1:16">
      <c r="A75" s="14" t="s">
        <v>147</v>
      </c>
      <c r="B75" s="15" t="s">
        <v>148</v>
      </c>
      <c r="C75" s="82" t="s">
        <v>433</v>
      </c>
      <c r="D75" s="83"/>
      <c r="E75" s="14" t="s">
        <v>17</v>
      </c>
      <c r="F75" s="38">
        <v>3</v>
      </c>
      <c r="G75" s="38">
        <v>3</v>
      </c>
      <c r="H75" s="40">
        <v>2</v>
      </c>
      <c r="I75" s="40">
        <v>2</v>
      </c>
      <c r="J75" s="40">
        <v>2</v>
      </c>
      <c r="K75" s="41">
        <v>2</v>
      </c>
      <c r="L75" s="78"/>
      <c r="M75" s="16"/>
      <c r="N75" s="16"/>
      <c r="O75" s="16"/>
      <c r="P75" s="16"/>
    </row>
    <row r="76" spans="1:16">
      <c r="A76" s="14" t="s">
        <v>149</v>
      </c>
      <c r="B76" s="30" t="s">
        <v>150</v>
      </c>
      <c r="C76" s="82" t="s">
        <v>433</v>
      </c>
      <c r="D76" s="83"/>
      <c r="E76" s="14" t="s">
        <v>17</v>
      </c>
      <c r="F76" s="38">
        <v>9</v>
      </c>
      <c r="G76" s="38">
        <v>9</v>
      </c>
      <c r="H76" s="40">
        <v>7</v>
      </c>
      <c r="I76" s="40">
        <v>7</v>
      </c>
      <c r="J76" s="40">
        <v>8</v>
      </c>
      <c r="K76" s="41">
        <v>7</v>
      </c>
      <c r="L76" s="78"/>
      <c r="M76" s="16"/>
      <c r="N76" s="16"/>
      <c r="O76" s="16"/>
      <c r="P76" s="16"/>
    </row>
    <row r="77" spans="1:16">
      <c r="A77" s="14" t="s">
        <v>151</v>
      </c>
      <c r="B77" s="15" t="s">
        <v>152</v>
      </c>
      <c r="C77" s="82" t="s">
        <v>433</v>
      </c>
      <c r="D77" s="83"/>
      <c r="E77" s="14" t="s">
        <v>17</v>
      </c>
      <c r="F77" s="38">
        <v>696</v>
      </c>
      <c r="G77" s="38">
        <v>679</v>
      </c>
      <c r="H77" s="40">
        <v>687</v>
      </c>
      <c r="I77" s="40">
        <v>672</v>
      </c>
      <c r="J77" s="40">
        <v>665</v>
      </c>
      <c r="K77" s="41">
        <v>648</v>
      </c>
      <c r="L77" s="78"/>
      <c r="M77" s="16"/>
      <c r="N77" s="16"/>
      <c r="O77" s="16"/>
      <c r="P77" s="16"/>
    </row>
    <row r="78" spans="1:16">
      <c r="A78" s="14" t="s">
        <v>153</v>
      </c>
      <c r="B78" s="15" t="s">
        <v>154</v>
      </c>
      <c r="C78" s="80" t="s">
        <v>432</v>
      </c>
      <c r="D78" s="80">
        <v>4.0999999999999996</v>
      </c>
      <c r="E78" s="14" t="s">
        <v>17</v>
      </c>
      <c r="F78" s="38">
        <v>9</v>
      </c>
      <c r="G78" s="38">
        <v>11</v>
      </c>
      <c r="H78" s="40">
        <v>14</v>
      </c>
      <c r="I78" s="40">
        <v>17</v>
      </c>
      <c r="J78" s="40">
        <v>17</v>
      </c>
      <c r="K78" s="41">
        <v>10</v>
      </c>
      <c r="L78" s="78"/>
      <c r="M78" s="16"/>
      <c r="N78" s="16"/>
      <c r="O78" s="16"/>
      <c r="P78" s="16"/>
    </row>
    <row r="79" spans="1:16">
      <c r="A79" s="14" t="s">
        <v>155</v>
      </c>
      <c r="B79" s="15" t="s">
        <v>156</v>
      </c>
      <c r="C79" s="88" t="s">
        <v>433</v>
      </c>
      <c r="D79" s="89"/>
      <c r="E79" s="14" t="s">
        <v>17</v>
      </c>
      <c r="F79" s="38">
        <v>0</v>
      </c>
      <c r="G79" s="38">
        <v>0</v>
      </c>
      <c r="H79" s="40">
        <v>0</v>
      </c>
      <c r="I79" s="40">
        <v>0</v>
      </c>
      <c r="J79" s="40">
        <v>0</v>
      </c>
      <c r="K79" s="41">
        <v>0</v>
      </c>
      <c r="L79" s="78"/>
      <c r="M79" s="16"/>
      <c r="N79" s="16"/>
      <c r="O79" s="16"/>
      <c r="P79" s="16"/>
    </row>
    <row r="80" spans="1:16">
      <c r="A80" s="14" t="s">
        <v>157</v>
      </c>
      <c r="B80" s="15" t="s">
        <v>158</v>
      </c>
      <c r="C80" s="80" t="s">
        <v>432</v>
      </c>
      <c r="D80" s="80">
        <v>2</v>
      </c>
      <c r="E80" s="14" t="s">
        <v>17</v>
      </c>
      <c r="F80" s="38">
        <v>1</v>
      </c>
      <c r="G80" s="38">
        <v>2</v>
      </c>
      <c r="H80" s="40">
        <v>3</v>
      </c>
      <c r="I80" s="40">
        <v>1</v>
      </c>
      <c r="J80" s="40">
        <v>5</v>
      </c>
      <c r="K80" s="41">
        <v>3</v>
      </c>
      <c r="L80" s="78"/>
      <c r="M80" s="16"/>
      <c r="N80" s="16"/>
      <c r="O80" s="16"/>
      <c r="P80" s="16"/>
    </row>
    <row r="81" spans="1:16" ht="20.25">
      <c r="A81" s="17">
        <v>4</v>
      </c>
      <c r="B81" s="29" t="s">
        <v>159</v>
      </c>
      <c r="C81" s="24"/>
      <c r="D81" s="24"/>
      <c r="E81" s="24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20.25">
      <c r="A82" s="20" t="s">
        <v>160</v>
      </c>
      <c r="B82" s="21" t="s">
        <v>161</v>
      </c>
      <c r="C82" s="24"/>
      <c r="D82" s="24"/>
      <c r="E82" s="24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>
      <c r="A83" s="26" t="s">
        <v>162</v>
      </c>
      <c r="B83" s="15" t="s">
        <v>163</v>
      </c>
      <c r="C83" s="80" t="s">
        <v>432</v>
      </c>
      <c r="D83" s="80">
        <v>12</v>
      </c>
      <c r="E83" s="14" t="s">
        <v>10</v>
      </c>
      <c r="F83" s="38">
        <v>30.8</v>
      </c>
      <c r="G83" s="38">
        <v>30.8</v>
      </c>
      <c r="H83" s="40">
        <v>30.8</v>
      </c>
      <c r="I83" s="42">
        <v>16.8</v>
      </c>
      <c r="J83" s="40">
        <v>30.8</v>
      </c>
      <c r="K83" s="41">
        <v>20.83</v>
      </c>
      <c r="L83" s="78"/>
      <c r="M83" s="16"/>
      <c r="N83" s="16"/>
      <c r="O83" s="16"/>
      <c r="P83" s="16"/>
    </row>
    <row r="84" spans="1:16">
      <c r="A84" s="26" t="s">
        <v>164</v>
      </c>
      <c r="B84" s="15" t="s">
        <v>165</v>
      </c>
      <c r="C84" s="82" t="s">
        <v>433</v>
      </c>
      <c r="D84" s="83"/>
      <c r="E84" s="14" t="s">
        <v>10</v>
      </c>
      <c r="F84" s="38">
        <v>3.3</v>
      </c>
      <c r="G84" s="38">
        <v>3.3</v>
      </c>
      <c r="H84" s="40">
        <v>4.3</v>
      </c>
      <c r="I84" s="42">
        <v>4.3</v>
      </c>
      <c r="J84" s="40">
        <v>4.3</v>
      </c>
      <c r="K84" s="41">
        <v>4.3</v>
      </c>
      <c r="L84" s="78"/>
      <c r="M84" s="16"/>
      <c r="N84" s="16"/>
      <c r="O84" s="16"/>
      <c r="P84" s="16"/>
    </row>
    <row r="85" spans="1:16">
      <c r="A85" s="26" t="s">
        <v>166</v>
      </c>
      <c r="B85" s="15" t="s">
        <v>167</v>
      </c>
      <c r="C85" s="88" t="s">
        <v>434</v>
      </c>
      <c r="D85" s="89"/>
      <c r="E85" s="14" t="s">
        <v>168</v>
      </c>
      <c r="F85" s="45">
        <v>6.9999999999999994E-5</v>
      </c>
      <c r="G85" s="45">
        <v>6.9999999999999994E-5</v>
      </c>
      <c r="H85" s="46">
        <v>6.9999999999999994E-5</v>
      </c>
      <c r="I85" s="47">
        <v>6.9999999999999994E-5</v>
      </c>
      <c r="J85" s="11">
        <f>J83/J10/10</f>
        <v>7.3390997688660135E-5</v>
      </c>
      <c r="K85" s="11">
        <f>K83/K10/10</f>
        <v>4.9411708890786599E-5</v>
      </c>
      <c r="L85" s="78"/>
      <c r="M85" s="16"/>
      <c r="N85" s="16"/>
      <c r="O85" s="16"/>
      <c r="P85" s="16"/>
    </row>
    <row r="86" spans="1:16">
      <c r="A86" s="26" t="s">
        <v>169</v>
      </c>
      <c r="B86" s="15" t="s">
        <v>170</v>
      </c>
      <c r="C86" s="82" t="s">
        <v>433</v>
      </c>
      <c r="D86" s="83"/>
      <c r="E86" s="14" t="s">
        <v>17</v>
      </c>
      <c r="F86" s="38">
        <v>4</v>
      </c>
      <c r="G86" s="38">
        <v>4</v>
      </c>
      <c r="H86" s="40">
        <v>4</v>
      </c>
      <c r="I86" s="42">
        <v>4</v>
      </c>
      <c r="J86" s="40">
        <v>4</v>
      </c>
      <c r="K86" s="41">
        <v>4</v>
      </c>
      <c r="L86" s="78"/>
      <c r="M86" s="16"/>
      <c r="N86" s="16"/>
      <c r="O86" s="16"/>
      <c r="P86" s="16"/>
    </row>
    <row r="87" spans="1:16" ht="31.5">
      <c r="A87" s="26"/>
      <c r="B87" s="64" t="s">
        <v>436</v>
      </c>
      <c r="C87" s="80" t="s">
        <v>432</v>
      </c>
      <c r="D87" s="80">
        <v>12.1</v>
      </c>
      <c r="E87" s="14" t="s">
        <v>10</v>
      </c>
      <c r="F87" s="38"/>
      <c r="G87" s="38"/>
      <c r="H87" s="40"/>
      <c r="I87" s="42"/>
      <c r="J87" s="40"/>
      <c r="K87" s="41"/>
      <c r="L87" s="78"/>
      <c r="M87" s="16"/>
      <c r="N87" s="16"/>
      <c r="O87" s="16"/>
      <c r="P87" s="16"/>
    </row>
    <row r="88" spans="1:16">
      <c r="A88" s="26" t="s">
        <v>171</v>
      </c>
      <c r="B88" s="15" t="s">
        <v>172</v>
      </c>
      <c r="C88" s="88" t="s">
        <v>434</v>
      </c>
      <c r="D88" s="89"/>
      <c r="E88" s="14" t="s">
        <v>121</v>
      </c>
      <c r="F88" s="38">
        <v>80</v>
      </c>
      <c r="G88" s="38">
        <v>80</v>
      </c>
      <c r="H88" s="40">
        <v>80</v>
      </c>
      <c r="I88" s="42">
        <v>80</v>
      </c>
      <c r="J88" s="40">
        <v>80</v>
      </c>
      <c r="K88" s="41">
        <v>80</v>
      </c>
      <c r="L88" s="78"/>
      <c r="M88" s="16"/>
      <c r="N88" s="16"/>
      <c r="O88" s="16"/>
      <c r="P88" s="16"/>
    </row>
    <row r="89" spans="1:16" ht="20.25">
      <c r="A89" s="20" t="s">
        <v>173</v>
      </c>
      <c r="B89" s="21" t="s">
        <v>174</v>
      </c>
      <c r="C89" s="24"/>
      <c r="D89" s="24"/>
      <c r="E89" s="24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16">
      <c r="A90" s="31" t="s">
        <v>175</v>
      </c>
      <c r="B90" s="86" t="s">
        <v>176</v>
      </c>
      <c r="C90" s="82" t="s">
        <v>441</v>
      </c>
      <c r="D90" s="83"/>
      <c r="E90" s="14" t="s">
        <v>17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1">
        <v>0</v>
      </c>
      <c r="L90" s="78"/>
      <c r="M90" s="16"/>
      <c r="N90" s="16"/>
      <c r="O90" s="16"/>
      <c r="P90" s="16"/>
    </row>
    <row r="91" spans="1:16">
      <c r="A91" s="32" t="s">
        <v>177</v>
      </c>
      <c r="B91" s="87"/>
      <c r="C91" s="82" t="s">
        <v>441</v>
      </c>
      <c r="D91" s="83"/>
      <c r="E91" s="14" t="s">
        <v>178</v>
      </c>
      <c r="F91" s="38">
        <v>45</v>
      </c>
      <c r="G91" s="38">
        <v>45</v>
      </c>
      <c r="H91" s="42">
        <v>45</v>
      </c>
      <c r="I91" s="42">
        <v>0</v>
      </c>
      <c r="J91" s="40">
        <v>35</v>
      </c>
      <c r="K91" s="41">
        <v>35</v>
      </c>
      <c r="L91" s="78"/>
      <c r="M91" s="16"/>
      <c r="N91" s="16"/>
      <c r="O91" s="16"/>
      <c r="P91" s="16"/>
    </row>
    <row r="92" spans="1:16" ht="47.25">
      <c r="A92" s="33" t="s">
        <v>179</v>
      </c>
      <c r="B92" s="74" t="s">
        <v>414</v>
      </c>
      <c r="C92" s="82" t="s">
        <v>441</v>
      </c>
      <c r="D92" s="83"/>
      <c r="E92" s="14" t="s">
        <v>415</v>
      </c>
      <c r="F92" s="40" t="s">
        <v>416</v>
      </c>
      <c r="G92" s="40" t="s">
        <v>416</v>
      </c>
      <c r="H92" s="40" t="s">
        <v>416</v>
      </c>
      <c r="I92" s="40" t="s">
        <v>416</v>
      </c>
      <c r="J92" s="40" t="s">
        <v>416</v>
      </c>
      <c r="K92" s="41">
        <v>46</v>
      </c>
      <c r="L92" s="78"/>
      <c r="M92" s="16"/>
      <c r="N92" s="16"/>
      <c r="O92" s="16"/>
      <c r="P92" s="16"/>
    </row>
    <row r="93" spans="1:16">
      <c r="A93" s="14" t="s">
        <v>180</v>
      </c>
      <c r="B93" s="86" t="s">
        <v>181</v>
      </c>
      <c r="C93" s="80" t="s">
        <v>432</v>
      </c>
      <c r="D93" s="80">
        <v>33</v>
      </c>
      <c r="E93" s="14" t="s">
        <v>17</v>
      </c>
      <c r="F93" s="38">
        <v>1</v>
      </c>
      <c r="G93" s="38">
        <v>1</v>
      </c>
      <c r="H93" s="42">
        <v>1</v>
      </c>
      <c r="I93" s="42">
        <v>1</v>
      </c>
      <c r="J93" s="40">
        <v>1</v>
      </c>
      <c r="K93" s="41">
        <v>1</v>
      </c>
      <c r="L93" s="78"/>
      <c r="M93" s="16"/>
      <c r="N93" s="16"/>
      <c r="O93" s="16"/>
      <c r="P93" s="16"/>
    </row>
    <row r="94" spans="1:16">
      <c r="A94" s="14" t="s">
        <v>182</v>
      </c>
      <c r="B94" s="87"/>
      <c r="C94" s="82" t="s">
        <v>441</v>
      </c>
      <c r="D94" s="83"/>
      <c r="E94" s="14" t="s">
        <v>178</v>
      </c>
      <c r="F94" s="38">
        <v>366</v>
      </c>
      <c r="G94" s="38">
        <v>480</v>
      </c>
      <c r="H94" s="42">
        <v>366</v>
      </c>
      <c r="I94" s="42">
        <v>366</v>
      </c>
      <c r="J94" s="40">
        <v>366</v>
      </c>
      <c r="K94" s="41">
        <v>366</v>
      </c>
      <c r="L94" s="78"/>
      <c r="M94" s="16"/>
      <c r="N94" s="16"/>
      <c r="O94" s="16"/>
      <c r="P94" s="16"/>
    </row>
    <row r="95" spans="1:16" ht="31.5">
      <c r="A95" s="33" t="s">
        <v>183</v>
      </c>
      <c r="B95" s="15" t="s">
        <v>184</v>
      </c>
      <c r="C95" s="80" t="s">
        <v>432</v>
      </c>
      <c r="D95" s="80">
        <v>34</v>
      </c>
      <c r="E95" s="14" t="s">
        <v>59</v>
      </c>
      <c r="F95" s="38">
        <v>186</v>
      </c>
      <c r="G95" s="38">
        <v>176</v>
      </c>
      <c r="H95" s="42">
        <v>160</v>
      </c>
      <c r="I95" s="42">
        <v>162</v>
      </c>
      <c r="J95" s="40">
        <v>153</v>
      </c>
      <c r="K95" s="41">
        <v>136</v>
      </c>
      <c r="L95" s="78"/>
      <c r="M95" s="16"/>
      <c r="N95" s="16"/>
      <c r="O95" s="16"/>
      <c r="P95" s="16"/>
    </row>
    <row r="96" spans="1:16">
      <c r="A96" s="14" t="s">
        <v>185</v>
      </c>
      <c r="B96" s="86" t="s">
        <v>186</v>
      </c>
      <c r="C96" s="82" t="s">
        <v>441</v>
      </c>
      <c r="D96" s="83"/>
      <c r="E96" s="14" t="s">
        <v>187</v>
      </c>
      <c r="F96" s="38">
        <v>1</v>
      </c>
      <c r="G96" s="38">
        <v>0</v>
      </c>
      <c r="H96" s="40">
        <v>0</v>
      </c>
      <c r="I96" s="42">
        <v>0</v>
      </c>
      <c r="J96" s="40">
        <v>0</v>
      </c>
      <c r="K96" s="41">
        <v>0</v>
      </c>
      <c r="L96" s="78"/>
      <c r="M96" s="16"/>
      <c r="N96" s="16"/>
      <c r="O96" s="16"/>
      <c r="P96" s="16"/>
    </row>
    <row r="97" spans="1:16">
      <c r="A97" s="14" t="s">
        <v>188</v>
      </c>
      <c r="B97" s="87"/>
      <c r="C97" s="82" t="s">
        <v>441</v>
      </c>
      <c r="D97" s="83"/>
      <c r="E97" s="14" t="s">
        <v>178</v>
      </c>
      <c r="F97" s="38">
        <v>10</v>
      </c>
      <c r="G97" s="38">
        <v>0</v>
      </c>
      <c r="H97" s="40">
        <v>0</v>
      </c>
      <c r="I97" s="42">
        <v>0</v>
      </c>
      <c r="J97" s="40">
        <v>0</v>
      </c>
      <c r="K97" s="41">
        <v>0</v>
      </c>
      <c r="L97" s="78"/>
      <c r="M97" s="16"/>
      <c r="N97" s="16"/>
      <c r="O97" s="16"/>
      <c r="P97" s="16"/>
    </row>
    <row r="98" spans="1:16" ht="31.5">
      <c r="A98" s="34" t="s">
        <v>189</v>
      </c>
      <c r="B98" s="15" t="s">
        <v>190</v>
      </c>
      <c r="C98" s="82" t="s">
        <v>441</v>
      </c>
      <c r="D98" s="83"/>
      <c r="E98" s="14" t="s">
        <v>59</v>
      </c>
      <c r="F98" s="38">
        <v>4</v>
      </c>
      <c r="G98" s="38">
        <v>0</v>
      </c>
      <c r="H98" s="40">
        <v>0</v>
      </c>
      <c r="I98" s="42">
        <v>0</v>
      </c>
      <c r="J98" s="40">
        <v>0</v>
      </c>
      <c r="K98" s="41">
        <v>0</v>
      </c>
      <c r="L98" s="78"/>
      <c r="M98" s="16"/>
      <c r="N98" s="16"/>
      <c r="O98" s="16"/>
      <c r="P98" s="16"/>
    </row>
    <row r="99" spans="1:16" ht="31.5">
      <c r="A99" s="34" t="s">
        <v>191</v>
      </c>
      <c r="B99" s="15" t="s">
        <v>192</v>
      </c>
      <c r="C99" s="82" t="s">
        <v>441</v>
      </c>
      <c r="D99" s="83"/>
      <c r="E99" s="14" t="s">
        <v>59</v>
      </c>
      <c r="F99" s="38">
        <v>5.9</v>
      </c>
      <c r="G99" s="38">
        <v>5.9</v>
      </c>
      <c r="H99" s="40">
        <v>8</v>
      </c>
      <c r="I99" s="42">
        <v>8</v>
      </c>
      <c r="J99" s="40">
        <v>8</v>
      </c>
      <c r="K99" s="41">
        <v>7</v>
      </c>
      <c r="L99" s="78"/>
      <c r="M99" s="16"/>
      <c r="N99" s="16"/>
      <c r="O99" s="16"/>
      <c r="P99" s="16"/>
    </row>
    <row r="100" spans="1:16" ht="31.5">
      <c r="A100" s="14" t="s">
        <v>193</v>
      </c>
      <c r="B100" s="15" t="s">
        <v>194</v>
      </c>
      <c r="C100" s="82" t="s">
        <v>441</v>
      </c>
      <c r="D100" s="83"/>
      <c r="E100" s="14" t="s">
        <v>17</v>
      </c>
      <c r="F100" s="38">
        <v>3</v>
      </c>
      <c r="G100" s="38">
        <v>3</v>
      </c>
      <c r="H100" s="40">
        <v>3</v>
      </c>
      <c r="I100" s="42">
        <v>3</v>
      </c>
      <c r="J100" s="40">
        <v>3</v>
      </c>
      <c r="K100" s="41">
        <v>3</v>
      </c>
      <c r="L100" s="78"/>
      <c r="M100" s="16"/>
      <c r="N100" s="16"/>
      <c r="O100" s="16"/>
      <c r="P100" s="16"/>
    </row>
    <row r="101" spans="1:16" ht="31.5">
      <c r="A101" s="14" t="s">
        <v>195</v>
      </c>
      <c r="B101" s="15" t="s">
        <v>196</v>
      </c>
      <c r="C101" s="82" t="s">
        <v>441</v>
      </c>
      <c r="D101" s="83"/>
      <c r="E101" s="14" t="s">
        <v>17</v>
      </c>
      <c r="F101" s="38">
        <v>3</v>
      </c>
      <c r="G101" s="38">
        <v>3</v>
      </c>
      <c r="H101" s="40">
        <v>3</v>
      </c>
      <c r="I101" s="42">
        <v>3</v>
      </c>
      <c r="J101" s="40">
        <v>3</v>
      </c>
      <c r="K101" s="41">
        <v>3</v>
      </c>
      <c r="L101" s="78"/>
      <c r="M101" s="16"/>
      <c r="N101" s="16"/>
      <c r="O101" s="16"/>
      <c r="P101" s="16"/>
    </row>
    <row r="102" spans="1:16" ht="33" customHeight="1">
      <c r="A102" s="14" t="s">
        <v>197</v>
      </c>
      <c r="B102" s="86" t="s">
        <v>198</v>
      </c>
      <c r="C102" s="88" t="s">
        <v>441</v>
      </c>
      <c r="D102" s="89"/>
      <c r="E102" s="14" t="s">
        <v>17</v>
      </c>
      <c r="F102" s="38">
        <v>0</v>
      </c>
      <c r="G102" s="38">
        <v>0</v>
      </c>
      <c r="H102" s="40">
        <v>0</v>
      </c>
      <c r="I102" s="42">
        <v>0</v>
      </c>
      <c r="J102" s="40">
        <v>0</v>
      </c>
      <c r="K102" s="41">
        <v>0</v>
      </c>
      <c r="L102" s="78"/>
      <c r="M102" s="16"/>
      <c r="N102" s="16"/>
      <c r="O102" s="16"/>
      <c r="P102" s="16"/>
    </row>
    <row r="103" spans="1:16">
      <c r="A103" s="14" t="s">
        <v>199</v>
      </c>
      <c r="B103" s="87"/>
      <c r="C103" s="82" t="s">
        <v>441</v>
      </c>
      <c r="D103" s="83"/>
      <c r="E103" s="14" t="s">
        <v>178</v>
      </c>
      <c r="F103" s="38">
        <v>0</v>
      </c>
      <c r="G103" s="38">
        <v>0</v>
      </c>
      <c r="H103" s="40">
        <v>0</v>
      </c>
      <c r="I103" s="42">
        <v>0</v>
      </c>
      <c r="J103" s="40">
        <v>0</v>
      </c>
      <c r="K103" s="41">
        <v>0</v>
      </c>
      <c r="L103" s="78"/>
      <c r="M103" s="16"/>
      <c r="N103" s="16"/>
      <c r="O103" s="16"/>
      <c r="P103" s="16"/>
    </row>
    <row r="104" spans="1:16">
      <c r="A104" s="14" t="s">
        <v>200</v>
      </c>
      <c r="B104" s="15" t="s">
        <v>201</v>
      </c>
      <c r="C104" s="82" t="s">
        <v>441</v>
      </c>
      <c r="D104" s="83"/>
      <c r="E104" s="14" t="s">
        <v>59</v>
      </c>
      <c r="F104" s="38">
        <v>0</v>
      </c>
      <c r="G104" s="38">
        <v>0</v>
      </c>
      <c r="H104" s="40">
        <v>0</v>
      </c>
      <c r="I104" s="42">
        <v>0</v>
      </c>
      <c r="J104" s="40">
        <v>91</v>
      </c>
      <c r="K104" s="41">
        <v>63</v>
      </c>
      <c r="L104" s="78"/>
      <c r="M104" s="16"/>
      <c r="N104" s="16"/>
      <c r="O104" s="16"/>
      <c r="P104" s="16"/>
    </row>
    <row r="105" spans="1:16" ht="47.25">
      <c r="A105" s="14" t="s">
        <v>202</v>
      </c>
      <c r="B105" s="15" t="s">
        <v>203</v>
      </c>
      <c r="C105" s="82" t="s">
        <v>441</v>
      </c>
      <c r="D105" s="83"/>
      <c r="E105" s="14" t="s">
        <v>121</v>
      </c>
      <c r="F105" s="38">
        <v>100</v>
      </c>
      <c r="G105" s="38">
        <v>3</v>
      </c>
      <c r="H105" s="40">
        <v>100</v>
      </c>
      <c r="I105" s="42">
        <v>100</v>
      </c>
      <c r="J105" s="40">
        <v>100</v>
      </c>
      <c r="K105" s="41">
        <v>90</v>
      </c>
      <c r="L105" s="78"/>
      <c r="M105" s="16"/>
      <c r="N105" s="16"/>
      <c r="O105" s="16"/>
      <c r="P105" s="16"/>
    </row>
    <row r="106" spans="1:16" ht="31.5">
      <c r="A106" s="14" t="s">
        <v>204</v>
      </c>
      <c r="B106" s="15" t="s">
        <v>205</v>
      </c>
      <c r="C106" s="82" t="s">
        <v>441</v>
      </c>
      <c r="D106" s="83"/>
      <c r="E106" s="14" t="s">
        <v>121</v>
      </c>
      <c r="F106" s="38">
        <v>15</v>
      </c>
      <c r="G106" s="38">
        <v>15</v>
      </c>
      <c r="H106" s="40">
        <v>15</v>
      </c>
      <c r="I106" s="42">
        <v>38</v>
      </c>
      <c r="J106" s="40">
        <v>38</v>
      </c>
      <c r="K106" s="41">
        <v>21</v>
      </c>
      <c r="L106" s="78"/>
      <c r="M106" s="16"/>
      <c r="N106" s="16"/>
      <c r="O106" s="16"/>
      <c r="P106" s="16"/>
    </row>
    <row r="107" spans="1:16" ht="20.25">
      <c r="A107" s="27" t="s">
        <v>206</v>
      </c>
      <c r="B107" s="21" t="s">
        <v>207</v>
      </c>
      <c r="C107" s="24"/>
      <c r="D107" s="24"/>
      <c r="E107" s="24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16" ht="31.5">
      <c r="A108" s="26" t="s">
        <v>208</v>
      </c>
      <c r="B108" s="15" t="s">
        <v>209</v>
      </c>
      <c r="C108" s="88" t="s">
        <v>437</v>
      </c>
      <c r="D108" s="89"/>
      <c r="E108" s="14" t="s">
        <v>17</v>
      </c>
      <c r="F108" s="38">
        <v>0</v>
      </c>
      <c r="G108" s="38">
        <v>0</v>
      </c>
      <c r="H108" s="40">
        <v>0</v>
      </c>
      <c r="I108" s="42">
        <v>0</v>
      </c>
      <c r="J108" s="40">
        <v>0</v>
      </c>
      <c r="K108" s="41">
        <v>0</v>
      </c>
      <c r="L108" s="78"/>
      <c r="M108" s="16"/>
      <c r="N108" s="16"/>
      <c r="O108" s="16"/>
      <c r="P108" s="16"/>
    </row>
    <row r="109" spans="1:16" ht="31.5">
      <c r="A109" s="26" t="s">
        <v>210</v>
      </c>
      <c r="B109" s="15" t="s">
        <v>211</v>
      </c>
      <c r="C109" s="88" t="s">
        <v>437</v>
      </c>
      <c r="D109" s="89"/>
      <c r="E109" s="14" t="s">
        <v>59</v>
      </c>
      <c r="F109" s="38">
        <v>0</v>
      </c>
      <c r="G109" s="38">
        <v>0</v>
      </c>
      <c r="H109" s="40">
        <v>0</v>
      </c>
      <c r="I109" s="42">
        <v>0</v>
      </c>
      <c r="J109" s="40">
        <v>0</v>
      </c>
      <c r="K109" s="41">
        <v>0</v>
      </c>
      <c r="L109" s="78"/>
      <c r="M109" s="16"/>
      <c r="N109" s="16"/>
      <c r="O109" s="16"/>
      <c r="P109" s="16"/>
    </row>
    <row r="110" spans="1:16" ht="31.5">
      <c r="A110" s="26" t="s">
        <v>212</v>
      </c>
      <c r="B110" s="15" t="s">
        <v>213</v>
      </c>
      <c r="C110" s="88" t="s">
        <v>437</v>
      </c>
      <c r="D110" s="89"/>
      <c r="E110" s="14" t="s">
        <v>17</v>
      </c>
      <c r="F110" s="38">
        <v>0</v>
      </c>
      <c r="G110" s="38">
        <v>0</v>
      </c>
      <c r="H110" s="40">
        <v>0</v>
      </c>
      <c r="I110" s="42">
        <v>0</v>
      </c>
      <c r="J110" s="40">
        <v>0</v>
      </c>
      <c r="K110" s="41">
        <v>0</v>
      </c>
      <c r="L110" s="78"/>
      <c r="M110" s="16"/>
      <c r="N110" s="16"/>
      <c r="O110" s="16"/>
      <c r="P110" s="16"/>
    </row>
    <row r="111" spans="1:16" ht="31.5">
      <c r="A111" s="26" t="s">
        <v>214</v>
      </c>
      <c r="B111" s="15" t="s">
        <v>215</v>
      </c>
      <c r="C111" s="88" t="s">
        <v>437</v>
      </c>
      <c r="D111" s="89"/>
      <c r="E111" s="14" t="s">
        <v>59</v>
      </c>
      <c r="F111" s="38">
        <v>0</v>
      </c>
      <c r="G111" s="38">
        <v>0</v>
      </c>
      <c r="H111" s="40">
        <v>0</v>
      </c>
      <c r="I111" s="42">
        <v>0</v>
      </c>
      <c r="J111" s="40">
        <v>0</v>
      </c>
      <c r="K111" s="41">
        <v>0</v>
      </c>
      <c r="L111" s="78"/>
      <c r="M111" s="16"/>
      <c r="N111" s="16"/>
      <c r="O111" s="16"/>
      <c r="P111" s="16"/>
    </row>
    <row r="112" spans="1:16" ht="20.25">
      <c r="A112" s="20" t="s">
        <v>216</v>
      </c>
      <c r="B112" s="21" t="s">
        <v>217</v>
      </c>
      <c r="C112" s="24"/>
      <c r="D112" s="24"/>
      <c r="E112" s="24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1:16">
      <c r="A113" s="14" t="s">
        <v>218</v>
      </c>
      <c r="B113" s="15" t="s">
        <v>413</v>
      </c>
      <c r="C113" s="80" t="s">
        <v>432</v>
      </c>
      <c r="D113" s="80">
        <v>35</v>
      </c>
      <c r="E113" s="14" t="s">
        <v>17</v>
      </c>
      <c r="F113" s="38">
        <v>5</v>
      </c>
      <c r="G113" s="38">
        <v>4</v>
      </c>
      <c r="H113" s="40">
        <v>4</v>
      </c>
      <c r="I113" s="42">
        <v>4</v>
      </c>
      <c r="J113" s="41">
        <v>5</v>
      </c>
      <c r="K113" s="41">
        <v>5</v>
      </c>
      <c r="L113" s="78"/>
      <c r="M113" s="16"/>
      <c r="N113" s="16"/>
      <c r="O113" s="16"/>
      <c r="P113" s="16"/>
    </row>
    <row r="114" spans="1:16" ht="20.25">
      <c r="A114" s="14"/>
      <c r="B114" s="15" t="s">
        <v>25</v>
      </c>
      <c r="C114" s="24"/>
      <c r="D114" s="24"/>
      <c r="E114" s="24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</row>
    <row r="115" spans="1:16">
      <c r="A115" s="31" t="s">
        <v>219</v>
      </c>
      <c r="B115" s="86" t="s">
        <v>220</v>
      </c>
      <c r="C115" s="88" t="s">
        <v>442</v>
      </c>
      <c r="D115" s="89"/>
      <c r="E115" s="14" t="s">
        <v>187</v>
      </c>
      <c r="F115" s="38">
        <v>1</v>
      </c>
      <c r="G115" s="38">
        <v>0</v>
      </c>
      <c r="H115" s="40">
        <v>0</v>
      </c>
      <c r="I115" s="42"/>
      <c r="J115" s="40">
        <v>0</v>
      </c>
      <c r="K115" s="41">
        <v>0</v>
      </c>
      <c r="L115" s="78"/>
      <c r="M115" s="16"/>
      <c r="N115" s="16"/>
      <c r="O115" s="16"/>
      <c r="P115" s="16"/>
    </row>
    <row r="116" spans="1:16">
      <c r="A116" s="31" t="s">
        <v>429</v>
      </c>
      <c r="B116" s="87"/>
      <c r="C116" s="88" t="s">
        <v>442</v>
      </c>
      <c r="D116" s="89"/>
      <c r="E116" s="14" t="s">
        <v>221</v>
      </c>
      <c r="F116" s="38">
        <v>31</v>
      </c>
      <c r="G116" s="38">
        <v>0</v>
      </c>
      <c r="H116" s="40">
        <v>0</v>
      </c>
      <c r="I116" s="42"/>
      <c r="J116" s="40">
        <v>0</v>
      </c>
      <c r="K116" s="41">
        <v>0</v>
      </c>
      <c r="L116" s="78"/>
      <c r="M116" s="16"/>
      <c r="N116" s="16"/>
      <c r="O116" s="16"/>
      <c r="P116" s="16"/>
    </row>
    <row r="117" spans="1:16">
      <c r="A117" s="14" t="s">
        <v>222</v>
      </c>
      <c r="B117" s="86" t="s">
        <v>223</v>
      </c>
      <c r="C117" s="88" t="s">
        <v>442</v>
      </c>
      <c r="D117" s="89"/>
      <c r="E117" s="14" t="s">
        <v>187</v>
      </c>
      <c r="F117" s="38">
        <v>1</v>
      </c>
      <c r="G117" s="38">
        <v>1</v>
      </c>
      <c r="H117" s="42">
        <v>1</v>
      </c>
      <c r="I117" s="42">
        <v>1</v>
      </c>
      <c r="J117" s="40">
        <v>1</v>
      </c>
      <c r="K117" s="41">
        <v>1</v>
      </c>
      <c r="L117" s="78"/>
      <c r="M117" s="16"/>
      <c r="N117" s="16"/>
      <c r="O117" s="16"/>
      <c r="P117" s="16"/>
    </row>
    <row r="118" spans="1:16">
      <c r="A118" s="14" t="s">
        <v>224</v>
      </c>
      <c r="B118" s="87"/>
      <c r="C118" s="82" t="s">
        <v>442</v>
      </c>
      <c r="D118" s="83"/>
      <c r="E118" s="31" t="s">
        <v>225</v>
      </c>
      <c r="F118" s="44">
        <v>48</v>
      </c>
      <c r="G118" s="44">
        <v>45</v>
      </c>
      <c r="H118" s="42">
        <v>48</v>
      </c>
      <c r="I118" s="42">
        <v>48</v>
      </c>
      <c r="J118" s="40">
        <v>48</v>
      </c>
      <c r="K118" s="41">
        <v>48</v>
      </c>
      <c r="L118" s="78"/>
      <c r="M118" s="16"/>
      <c r="N118" s="16"/>
      <c r="O118" s="16"/>
      <c r="P118" s="16"/>
    </row>
    <row r="119" spans="1:16">
      <c r="A119" s="31" t="s">
        <v>226</v>
      </c>
      <c r="B119" s="86" t="s">
        <v>227</v>
      </c>
      <c r="C119" s="88" t="s">
        <v>442</v>
      </c>
      <c r="D119" s="89"/>
      <c r="E119" s="14" t="s">
        <v>17</v>
      </c>
      <c r="F119" s="38">
        <v>0</v>
      </c>
      <c r="G119" s="38">
        <v>0</v>
      </c>
      <c r="H119" s="42">
        <v>0</v>
      </c>
      <c r="I119" s="42">
        <v>0</v>
      </c>
      <c r="J119" s="40">
        <v>0</v>
      </c>
      <c r="K119" s="41">
        <v>0</v>
      </c>
      <c r="L119" s="78"/>
      <c r="M119" s="16"/>
      <c r="N119" s="16"/>
      <c r="O119" s="16"/>
      <c r="P119" s="16"/>
    </row>
    <row r="120" spans="1:16">
      <c r="A120" s="31" t="s">
        <v>228</v>
      </c>
      <c r="B120" s="87"/>
      <c r="C120" s="88" t="s">
        <v>442</v>
      </c>
      <c r="D120" s="89"/>
      <c r="E120" s="14" t="s">
        <v>178</v>
      </c>
      <c r="F120" s="38">
        <v>0</v>
      </c>
      <c r="G120" s="38">
        <v>0</v>
      </c>
      <c r="H120" s="42">
        <v>0</v>
      </c>
      <c r="I120" s="42">
        <v>0</v>
      </c>
      <c r="J120" s="40">
        <v>0</v>
      </c>
      <c r="K120" s="41">
        <v>0</v>
      </c>
      <c r="L120" s="78"/>
      <c r="M120" s="16"/>
      <c r="N120" s="16"/>
      <c r="O120" s="16"/>
      <c r="P120" s="16"/>
    </row>
    <row r="121" spans="1:16">
      <c r="A121" s="14" t="s">
        <v>229</v>
      </c>
      <c r="B121" s="15" t="s">
        <v>230</v>
      </c>
      <c r="C121" s="88" t="s">
        <v>442</v>
      </c>
      <c r="D121" s="89"/>
      <c r="E121" s="14" t="s">
        <v>17</v>
      </c>
      <c r="F121" s="38">
        <v>3</v>
      </c>
      <c r="G121" s="38">
        <v>3</v>
      </c>
      <c r="H121" s="40">
        <v>3</v>
      </c>
      <c r="I121" s="42">
        <v>2</v>
      </c>
      <c r="J121" s="40">
        <v>3</v>
      </c>
      <c r="K121" s="41">
        <v>3</v>
      </c>
      <c r="L121" s="78"/>
      <c r="M121" s="16"/>
      <c r="N121" s="16"/>
      <c r="O121" s="16"/>
      <c r="P121" s="16"/>
    </row>
    <row r="122" spans="1:16" ht="31.5">
      <c r="A122" s="14" t="s">
        <v>231</v>
      </c>
      <c r="B122" s="15" t="s">
        <v>232</v>
      </c>
      <c r="C122" s="82" t="s">
        <v>442</v>
      </c>
      <c r="D122" s="83"/>
      <c r="E122" s="14" t="s">
        <v>121</v>
      </c>
      <c r="F122" s="38">
        <v>71</v>
      </c>
      <c r="G122" s="38">
        <v>100</v>
      </c>
      <c r="H122" s="40">
        <v>42.8</v>
      </c>
      <c r="I122" s="42">
        <v>75</v>
      </c>
      <c r="J122" s="40">
        <v>100</v>
      </c>
      <c r="K122" s="41">
        <v>57.1</v>
      </c>
      <c r="L122" s="78"/>
      <c r="M122" s="16"/>
      <c r="N122" s="16"/>
      <c r="O122" s="16"/>
      <c r="P122" s="16"/>
    </row>
    <row r="123" spans="1:16" ht="31.5">
      <c r="A123" s="14" t="s">
        <v>233</v>
      </c>
      <c r="B123" s="15" t="s">
        <v>234</v>
      </c>
      <c r="C123" s="88" t="s">
        <v>442</v>
      </c>
      <c r="D123" s="89"/>
      <c r="E123" s="14" t="s">
        <v>17</v>
      </c>
      <c r="F123" s="38">
        <v>0</v>
      </c>
      <c r="G123" s="38">
        <v>0</v>
      </c>
      <c r="H123" s="40">
        <v>0</v>
      </c>
      <c r="I123" s="42">
        <v>0</v>
      </c>
      <c r="J123" s="40">
        <v>0</v>
      </c>
      <c r="K123" s="41">
        <v>0</v>
      </c>
      <c r="L123" s="78"/>
      <c r="M123" s="16"/>
      <c r="N123" s="16"/>
      <c r="O123" s="16"/>
      <c r="P123" s="16"/>
    </row>
    <row r="124" spans="1:16" ht="20.25">
      <c r="A124" s="20" t="s">
        <v>235</v>
      </c>
      <c r="B124" s="21" t="s">
        <v>236</v>
      </c>
      <c r="C124" s="24"/>
      <c r="D124" s="24"/>
      <c r="E124" s="24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>
      <c r="A125" s="14" t="s">
        <v>237</v>
      </c>
      <c r="B125" s="15" t="s">
        <v>238</v>
      </c>
      <c r="C125" s="80" t="s">
        <v>432</v>
      </c>
      <c r="D125" s="80">
        <v>5</v>
      </c>
      <c r="E125" s="14" t="s">
        <v>239</v>
      </c>
      <c r="F125" s="38">
        <v>3</v>
      </c>
      <c r="G125" s="38">
        <v>3</v>
      </c>
      <c r="H125" s="40">
        <v>3</v>
      </c>
      <c r="I125" s="42">
        <v>4</v>
      </c>
      <c r="J125" s="40">
        <v>5</v>
      </c>
      <c r="K125" s="41">
        <v>7</v>
      </c>
      <c r="L125" s="78"/>
      <c r="M125" s="16"/>
      <c r="N125" s="16"/>
      <c r="O125" s="16"/>
      <c r="P125" s="16"/>
    </row>
    <row r="126" spans="1:16" ht="20.25">
      <c r="A126" s="14"/>
      <c r="B126" s="15" t="s">
        <v>25</v>
      </c>
      <c r="C126" s="24"/>
      <c r="D126" s="24"/>
      <c r="E126" s="24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6">
      <c r="A127" s="14" t="s">
        <v>240</v>
      </c>
      <c r="B127" s="15" t="s">
        <v>241</v>
      </c>
      <c r="C127" s="80" t="s">
        <v>432</v>
      </c>
      <c r="D127" s="80">
        <v>5.0999999999999996</v>
      </c>
      <c r="E127" s="14" t="s">
        <v>17</v>
      </c>
      <c r="F127" s="38">
        <v>0</v>
      </c>
      <c r="G127" s="38">
        <v>0</v>
      </c>
      <c r="H127" s="40">
        <v>0</v>
      </c>
      <c r="I127" s="42"/>
      <c r="J127" s="40">
        <v>0</v>
      </c>
      <c r="K127" s="41">
        <v>0</v>
      </c>
      <c r="L127" s="78"/>
      <c r="M127" s="16"/>
      <c r="N127" s="16"/>
      <c r="O127" s="16"/>
      <c r="P127" s="16"/>
    </row>
    <row r="128" spans="1:16">
      <c r="A128" s="14" t="s">
        <v>242</v>
      </c>
      <c r="B128" s="15" t="s">
        <v>243</v>
      </c>
      <c r="C128" s="80" t="s">
        <v>432</v>
      </c>
      <c r="D128" s="80">
        <v>5.2</v>
      </c>
      <c r="E128" s="14" t="s">
        <v>187</v>
      </c>
      <c r="F128" s="38">
        <v>0</v>
      </c>
      <c r="G128" s="38">
        <v>0</v>
      </c>
      <c r="H128" s="40">
        <v>1</v>
      </c>
      <c r="I128" s="42">
        <v>1</v>
      </c>
      <c r="J128" s="40">
        <v>0</v>
      </c>
      <c r="K128" s="41">
        <v>0</v>
      </c>
      <c r="L128" s="78"/>
      <c r="M128" s="16"/>
      <c r="N128" s="16"/>
      <c r="O128" s="16"/>
      <c r="P128" s="16"/>
    </row>
    <row r="129" spans="1:16">
      <c r="A129" s="84" t="s">
        <v>244</v>
      </c>
      <c r="B129" s="86" t="s">
        <v>245</v>
      </c>
      <c r="C129" s="80" t="s">
        <v>432</v>
      </c>
      <c r="D129" s="80">
        <v>5.5</v>
      </c>
      <c r="E129" s="14" t="s">
        <v>246</v>
      </c>
      <c r="F129" s="38">
        <v>0</v>
      </c>
      <c r="G129" s="38">
        <v>0</v>
      </c>
      <c r="H129" s="40">
        <v>0</v>
      </c>
      <c r="I129" s="42">
        <v>0</v>
      </c>
      <c r="J129" s="40">
        <v>0</v>
      </c>
      <c r="K129" s="41">
        <v>0</v>
      </c>
      <c r="L129" s="78"/>
      <c r="M129" s="16"/>
      <c r="N129" s="16"/>
      <c r="O129" s="16"/>
      <c r="P129" s="16"/>
    </row>
    <row r="130" spans="1:16">
      <c r="A130" s="85"/>
      <c r="B130" s="87"/>
      <c r="C130" s="80" t="s">
        <v>432</v>
      </c>
      <c r="D130" s="80">
        <v>5.5</v>
      </c>
      <c r="E130" s="14" t="s">
        <v>247</v>
      </c>
      <c r="F130" s="40">
        <v>0</v>
      </c>
      <c r="G130" s="40">
        <v>0</v>
      </c>
      <c r="H130" s="40">
        <v>0</v>
      </c>
      <c r="I130" s="42">
        <v>0</v>
      </c>
      <c r="J130" s="40">
        <v>0</v>
      </c>
      <c r="K130" s="41">
        <v>0</v>
      </c>
      <c r="L130" s="78"/>
      <c r="M130" s="16"/>
      <c r="N130" s="16"/>
      <c r="O130" s="16"/>
      <c r="P130" s="16"/>
    </row>
    <row r="131" spans="1:16">
      <c r="A131" s="14" t="s">
        <v>248</v>
      </c>
      <c r="B131" s="15" t="s">
        <v>249</v>
      </c>
      <c r="C131" s="80" t="s">
        <v>432</v>
      </c>
      <c r="D131" s="80">
        <v>5.4</v>
      </c>
      <c r="E131" s="14" t="s">
        <v>17</v>
      </c>
      <c r="F131" s="38">
        <v>1</v>
      </c>
      <c r="G131" s="38">
        <v>1</v>
      </c>
      <c r="H131" s="40">
        <v>1</v>
      </c>
      <c r="I131" s="42">
        <v>1</v>
      </c>
      <c r="J131" s="40">
        <v>1</v>
      </c>
      <c r="K131" s="41">
        <v>1</v>
      </c>
      <c r="L131" s="78"/>
      <c r="M131" s="16"/>
      <c r="N131" s="16"/>
      <c r="O131" s="16"/>
      <c r="P131" s="16"/>
    </row>
    <row r="132" spans="1:16">
      <c r="A132" s="14" t="s">
        <v>250</v>
      </c>
      <c r="B132" s="15" t="s">
        <v>251</v>
      </c>
      <c r="C132" s="80" t="s">
        <v>432</v>
      </c>
      <c r="D132" s="80">
        <v>5.4</v>
      </c>
      <c r="E132" s="14" t="s">
        <v>17</v>
      </c>
      <c r="F132" s="38">
        <v>1</v>
      </c>
      <c r="G132" s="38">
        <v>1</v>
      </c>
      <c r="H132" s="40">
        <v>1</v>
      </c>
      <c r="I132" s="42">
        <v>2</v>
      </c>
      <c r="J132" s="40">
        <v>2</v>
      </c>
      <c r="K132" s="41">
        <v>2</v>
      </c>
      <c r="L132" s="78"/>
      <c r="M132" s="16"/>
      <c r="N132" s="16"/>
      <c r="O132" s="16"/>
      <c r="P132" s="16"/>
    </row>
    <row r="133" spans="1:16">
      <c r="A133" s="84" t="s">
        <v>252</v>
      </c>
      <c r="B133" s="86" t="s">
        <v>253</v>
      </c>
      <c r="C133" s="80" t="s">
        <v>432</v>
      </c>
      <c r="D133" s="80">
        <v>37.1</v>
      </c>
      <c r="E133" s="14" t="s">
        <v>239</v>
      </c>
      <c r="F133" s="38">
        <v>2</v>
      </c>
      <c r="G133" s="38">
        <v>2</v>
      </c>
      <c r="H133" s="40">
        <v>2</v>
      </c>
      <c r="I133" s="42">
        <v>2</v>
      </c>
      <c r="J133" s="40">
        <v>2</v>
      </c>
      <c r="K133" s="41">
        <v>2</v>
      </c>
      <c r="L133" s="78"/>
      <c r="M133" s="16"/>
      <c r="N133" s="16"/>
      <c r="O133" s="16"/>
      <c r="P133" s="16"/>
    </row>
    <row r="134" spans="1:16">
      <c r="A134" s="85"/>
      <c r="B134" s="87"/>
      <c r="C134" s="82" t="s">
        <v>443</v>
      </c>
      <c r="D134" s="83"/>
      <c r="E134" s="14" t="s">
        <v>254</v>
      </c>
      <c r="F134" s="38">
        <v>26.2</v>
      </c>
      <c r="G134" s="38">
        <v>26.16</v>
      </c>
      <c r="H134" s="40">
        <v>25.471</v>
      </c>
      <c r="I134" s="42">
        <v>25.471</v>
      </c>
      <c r="J134" s="40">
        <v>17.513000000000002</v>
      </c>
      <c r="K134" s="41" t="s">
        <v>447</v>
      </c>
      <c r="L134" s="78"/>
      <c r="M134" s="16"/>
      <c r="N134" s="16"/>
      <c r="O134" s="16"/>
      <c r="P134" s="16"/>
    </row>
    <row r="135" spans="1:16" ht="31.5" customHeight="1">
      <c r="A135" s="84" t="s">
        <v>255</v>
      </c>
      <c r="B135" s="86" t="s">
        <v>256</v>
      </c>
      <c r="C135" s="80" t="s">
        <v>432</v>
      </c>
      <c r="D135" s="80">
        <v>36.1</v>
      </c>
      <c r="E135" s="14" t="s">
        <v>17</v>
      </c>
      <c r="F135" s="38">
        <v>1</v>
      </c>
      <c r="G135" s="38">
        <v>1</v>
      </c>
      <c r="H135" s="40">
        <v>1</v>
      </c>
      <c r="I135" s="42">
        <v>1</v>
      </c>
      <c r="J135" s="40">
        <v>0</v>
      </c>
      <c r="K135" s="41">
        <v>0</v>
      </c>
      <c r="L135" s="78"/>
      <c r="M135" s="16"/>
      <c r="N135" s="16"/>
      <c r="O135" s="16"/>
      <c r="P135" s="16"/>
    </row>
    <row r="136" spans="1:16">
      <c r="A136" s="85"/>
      <c r="B136" s="87"/>
      <c r="C136" s="82" t="s">
        <v>443</v>
      </c>
      <c r="D136" s="83"/>
      <c r="E136" s="14" t="s">
        <v>178</v>
      </c>
      <c r="F136" s="38">
        <v>355</v>
      </c>
      <c r="G136" s="38">
        <v>355</v>
      </c>
      <c r="H136" s="40">
        <v>355</v>
      </c>
      <c r="I136" s="42">
        <v>355</v>
      </c>
      <c r="J136" s="40">
        <v>355</v>
      </c>
      <c r="K136" s="41">
        <v>355</v>
      </c>
      <c r="L136" s="78"/>
      <c r="M136" s="16"/>
      <c r="N136" s="16"/>
      <c r="O136" s="16"/>
      <c r="P136" s="16"/>
    </row>
    <row r="137" spans="1:16">
      <c r="A137" s="14" t="s">
        <v>257</v>
      </c>
      <c r="B137" s="15" t="s">
        <v>258</v>
      </c>
      <c r="C137" s="88" t="s">
        <v>443</v>
      </c>
      <c r="D137" s="89"/>
      <c r="E137" s="14" t="s">
        <v>17</v>
      </c>
      <c r="F137" s="38">
        <v>1</v>
      </c>
      <c r="G137" s="38">
        <v>1</v>
      </c>
      <c r="H137" s="40">
        <v>0</v>
      </c>
      <c r="I137" s="42">
        <v>0</v>
      </c>
      <c r="J137" s="40">
        <v>0</v>
      </c>
      <c r="K137" s="41">
        <v>0</v>
      </c>
      <c r="L137" s="78"/>
      <c r="M137" s="16"/>
      <c r="N137" s="16"/>
      <c r="O137" s="16"/>
      <c r="P137" s="16"/>
    </row>
    <row r="138" spans="1:16">
      <c r="A138" s="14" t="s">
        <v>259</v>
      </c>
      <c r="B138" s="15" t="s">
        <v>260</v>
      </c>
      <c r="C138" s="80" t="s">
        <v>432</v>
      </c>
      <c r="D138" s="80">
        <v>38</v>
      </c>
      <c r="E138" s="14" t="s">
        <v>17</v>
      </c>
      <c r="F138" s="38">
        <v>0</v>
      </c>
      <c r="G138" s="38">
        <v>0</v>
      </c>
      <c r="H138" s="40">
        <v>0</v>
      </c>
      <c r="I138" s="42">
        <v>0</v>
      </c>
      <c r="J138" s="40">
        <v>0</v>
      </c>
      <c r="K138" s="41">
        <v>0</v>
      </c>
      <c r="L138" s="78"/>
      <c r="M138" s="16"/>
      <c r="N138" s="16"/>
      <c r="O138" s="16"/>
      <c r="P138" s="16"/>
    </row>
    <row r="139" spans="1:16">
      <c r="A139" s="14" t="s">
        <v>261</v>
      </c>
      <c r="B139" s="15" t="s">
        <v>262</v>
      </c>
      <c r="C139" s="80" t="s">
        <v>432</v>
      </c>
      <c r="D139" s="80" t="s">
        <v>438</v>
      </c>
      <c r="E139" s="14" t="s">
        <v>17</v>
      </c>
      <c r="F139" s="38">
        <v>0</v>
      </c>
      <c r="G139" s="38">
        <v>0</v>
      </c>
      <c r="H139" s="40">
        <v>0</v>
      </c>
      <c r="I139" s="42">
        <v>0</v>
      </c>
      <c r="J139" s="40">
        <v>0</v>
      </c>
      <c r="K139" s="41">
        <v>0</v>
      </c>
      <c r="L139" s="78"/>
      <c r="M139" s="16"/>
      <c r="N139" s="16"/>
      <c r="O139" s="16"/>
      <c r="P139" s="16"/>
    </row>
    <row r="140" spans="1:16" ht="31.5">
      <c r="A140" s="14" t="s">
        <v>263</v>
      </c>
      <c r="B140" s="15" t="s">
        <v>264</v>
      </c>
      <c r="C140" s="82" t="s">
        <v>443</v>
      </c>
      <c r="D140" s="83"/>
      <c r="E140" s="14" t="s">
        <v>17</v>
      </c>
      <c r="F140" s="38">
        <v>2</v>
      </c>
      <c r="G140" s="38">
        <v>2</v>
      </c>
      <c r="H140" s="40">
        <v>2</v>
      </c>
      <c r="I140" s="42">
        <v>2</v>
      </c>
      <c r="J140" s="40">
        <v>2</v>
      </c>
      <c r="K140" s="41">
        <v>2</v>
      </c>
      <c r="L140" s="78"/>
      <c r="M140" s="16"/>
      <c r="N140" s="16"/>
      <c r="O140" s="16"/>
      <c r="P140" s="16"/>
    </row>
    <row r="141" spans="1:16" ht="20.25">
      <c r="A141" s="20" t="s">
        <v>265</v>
      </c>
      <c r="B141" s="21" t="s">
        <v>266</v>
      </c>
      <c r="C141" s="24"/>
      <c r="D141" s="24"/>
      <c r="E141" s="24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</row>
    <row r="142" spans="1:16" ht="31.5">
      <c r="A142" s="26" t="s">
        <v>267</v>
      </c>
      <c r="B142" s="15" t="s">
        <v>268</v>
      </c>
      <c r="C142" s="80" t="s">
        <v>432</v>
      </c>
      <c r="D142" s="80">
        <v>24.9</v>
      </c>
      <c r="E142" s="14" t="s">
        <v>59</v>
      </c>
      <c r="F142" s="38">
        <v>713</v>
      </c>
      <c r="G142" s="38">
        <v>500</v>
      </c>
      <c r="H142" s="40">
        <v>607</v>
      </c>
      <c r="I142" s="42">
        <v>636</v>
      </c>
      <c r="J142" s="40">
        <v>806</v>
      </c>
      <c r="K142" s="41">
        <v>491</v>
      </c>
      <c r="L142" s="78"/>
      <c r="M142" s="16"/>
      <c r="N142" s="16"/>
      <c r="O142" s="16"/>
      <c r="P142" s="16"/>
    </row>
    <row r="143" spans="1:16" ht="20.25">
      <c r="A143" s="26"/>
      <c r="B143" s="15" t="s">
        <v>269</v>
      </c>
      <c r="C143" s="24"/>
      <c r="D143" s="24"/>
      <c r="E143" s="24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>
      <c r="A144" s="26" t="s">
        <v>270</v>
      </c>
      <c r="B144" s="15" t="s">
        <v>271</v>
      </c>
      <c r="C144" s="82" t="s">
        <v>444</v>
      </c>
      <c r="D144" s="83"/>
      <c r="E144" s="14" t="s">
        <v>59</v>
      </c>
      <c r="F144" s="38">
        <v>28</v>
      </c>
      <c r="G144" s="38">
        <v>1</v>
      </c>
      <c r="H144" s="40">
        <v>33</v>
      </c>
      <c r="I144" s="42">
        <v>102</v>
      </c>
      <c r="J144" s="40">
        <v>33</v>
      </c>
      <c r="K144" s="41">
        <v>118</v>
      </c>
      <c r="L144" s="78"/>
      <c r="M144" s="16"/>
      <c r="N144" s="16"/>
      <c r="O144" s="16"/>
      <c r="P144" s="16"/>
    </row>
    <row r="145" spans="1:16">
      <c r="A145" s="26" t="s">
        <v>272</v>
      </c>
      <c r="B145" s="15" t="s">
        <v>273</v>
      </c>
      <c r="C145" s="82" t="s">
        <v>444</v>
      </c>
      <c r="D145" s="83"/>
      <c r="E145" s="14" t="s">
        <v>59</v>
      </c>
      <c r="F145" s="38">
        <v>131</v>
      </c>
      <c r="G145" s="38">
        <v>131</v>
      </c>
      <c r="H145" s="40">
        <v>100</v>
      </c>
      <c r="I145" s="42">
        <v>16</v>
      </c>
      <c r="J145" s="40">
        <v>42</v>
      </c>
      <c r="K145" s="41">
        <v>54</v>
      </c>
      <c r="L145" s="78"/>
      <c r="M145" s="16"/>
      <c r="N145" s="16"/>
      <c r="O145" s="16"/>
      <c r="P145" s="16"/>
    </row>
    <row r="146" spans="1:16">
      <c r="A146" s="26" t="s">
        <v>274</v>
      </c>
      <c r="B146" s="15" t="s">
        <v>275</v>
      </c>
      <c r="C146" s="82" t="s">
        <v>444</v>
      </c>
      <c r="D146" s="83"/>
      <c r="E146" s="14" t="s">
        <v>59</v>
      </c>
      <c r="F146" s="38">
        <v>4</v>
      </c>
      <c r="G146" s="38">
        <v>3</v>
      </c>
      <c r="H146" s="40">
        <v>4</v>
      </c>
      <c r="I146" s="42">
        <v>3</v>
      </c>
      <c r="J146" s="40">
        <v>3</v>
      </c>
      <c r="K146" s="41">
        <v>4</v>
      </c>
      <c r="L146" s="78"/>
      <c r="M146" s="16"/>
      <c r="N146" s="16"/>
      <c r="O146" s="16"/>
      <c r="P146" s="16"/>
    </row>
    <row r="147" spans="1:16">
      <c r="A147" s="26" t="s">
        <v>276</v>
      </c>
      <c r="B147" s="15" t="s">
        <v>277</v>
      </c>
      <c r="C147" s="82" t="s">
        <v>444</v>
      </c>
      <c r="D147" s="83"/>
      <c r="E147" s="14" t="s">
        <v>59</v>
      </c>
      <c r="F147" s="38">
        <v>206</v>
      </c>
      <c r="G147" s="38">
        <v>173</v>
      </c>
      <c r="H147" s="40"/>
      <c r="I147" s="42">
        <v>0</v>
      </c>
      <c r="J147" s="40">
        <v>58</v>
      </c>
      <c r="K147" s="41">
        <v>47</v>
      </c>
      <c r="L147" s="78"/>
      <c r="M147" s="16"/>
      <c r="N147" s="16"/>
      <c r="O147" s="16"/>
      <c r="P147" s="16"/>
    </row>
    <row r="148" spans="1:16">
      <c r="A148" s="26" t="s">
        <v>278</v>
      </c>
      <c r="B148" s="15" t="s">
        <v>279</v>
      </c>
      <c r="C148" s="82" t="s">
        <v>444</v>
      </c>
      <c r="D148" s="83"/>
      <c r="E148" s="14" t="s">
        <v>59</v>
      </c>
      <c r="F148" s="38">
        <v>669</v>
      </c>
      <c r="G148" s="38">
        <v>111</v>
      </c>
      <c r="H148" s="40">
        <v>344</v>
      </c>
      <c r="I148" s="42">
        <v>306</v>
      </c>
      <c r="J148" s="40">
        <v>301</v>
      </c>
      <c r="K148" s="41">
        <v>263</v>
      </c>
      <c r="L148" s="78"/>
      <c r="M148" s="16"/>
      <c r="N148" s="16"/>
      <c r="O148" s="16"/>
      <c r="P148" s="16"/>
    </row>
    <row r="149" spans="1:16">
      <c r="A149" s="26" t="s">
        <v>280</v>
      </c>
      <c r="B149" s="15" t="s">
        <v>281</v>
      </c>
      <c r="C149" s="82" t="s">
        <v>444</v>
      </c>
      <c r="D149" s="83"/>
      <c r="E149" s="14" t="s">
        <v>59</v>
      </c>
      <c r="F149" s="38">
        <v>4</v>
      </c>
      <c r="G149" s="38">
        <v>4</v>
      </c>
      <c r="H149" s="40">
        <v>0</v>
      </c>
      <c r="I149" s="42">
        <v>0</v>
      </c>
      <c r="J149" s="40">
        <v>0</v>
      </c>
      <c r="K149" s="41">
        <v>0</v>
      </c>
      <c r="L149" s="78"/>
      <c r="M149" s="16"/>
      <c r="N149" s="16"/>
      <c r="O149" s="16"/>
      <c r="P149" s="16"/>
    </row>
    <row r="150" spans="1:16">
      <c r="A150" s="26"/>
      <c r="B150" s="63" t="s">
        <v>445</v>
      </c>
      <c r="C150" s="82" t="s">
        <v>444</v>
      </c>
      <c r="D150" s="83"/>
      <c r="E150" s="14" t="s">
        <v>59</v>
      </c>
      <c r="F150" s="38"/>
      <c r="G150" s="38"/>
      <c r="H150" s="40"/>
      <c r="I150" s="42"/>
      <c r="J150" s="40"/>
      <c r="K150" s="41">
        <v>377</v>
      </c>
      <c r="L150" s="78"/>
      <c r="M150" s="16"/>
      <c r="N150" s="16"/>
      <c r="O150" s="16"/>
      <c r="P150" s="16"/>
    </row>
    <row r="151" spans="1:16" ht="31.5">
      <c r="A151" s="26" t="s">
        <v>282</v>
      </c>
      <c r="B151" s="15" t="s">
        <v>283</v>
      </c>
      <c r="C151" s="88" t="s">
        <v>434</v>
      </c>
      <c r="D151" s="89"/>
      <c r="E151" s="14" t="s">
        <v>121</v>
      </c>
      <c r="F151" s="38">
        <v>80</v>
      </c>
      <c r="G151" s="38">
        <v>80</v>
      </c>
      <c r="H151" s="40">
        <v>80</v>
      </c>
      <c r="I151" s="42">
        <v>80</v>
      </c>
      <c r="J151" s="40">
        <v>80</v>
      </c>
      <c r="K151" s="76">
        <f>K150/K28*100</f>
        <v>25.524712254570076</v>
      </c>
      <c r="L151" s="78"/>
      <c r="M151" s="16"/>
      <c r="N151" s="16"/>
      <c r="O151" s="16"/>
      <c r="P151" s="16"/>
    </row>
    <row r="152" spans="1:16">
      <c r="A152" s="26" t="s">
        <v>284</v>
      </c>
      <c r="B152" s="13" t="s">
        <v>285</v>
      </c>
      <c r="C152" s="80" t="s">
        <v>432</v>
      </c>
      <c r="D152" s="80">
        <v>26</v>
      </c>
      <c r="E152" s="14" t="s">
        <v>59</v>
      </c>
      <c r="F152" s="38">
        <v>4</v>
      </c>
      <c r="G152" s="38">
        <v>1</v>
      </c>
      <c r="H152" s="40">
        <v>0</v>
      </c>
      <c r="I152" s="42">
        <v>0</v>
      </c>
      <c r="J152" s="40">
        <v>2</v>
      </c>
      <c r="K152" s="41">
        <v>3</v>
      </c>
      <c r="L152" s="78"/>
      <c r="M152" s="16"/>
      <c r="N152" s="16"/>
      <c r="O152" s="16"/>
      <c r="P152" s="16"/>
    </row>
    <row r="153" spans="1:16" ht="31.5">
      <c r="A153" s="26" t="s">
        <v>286</v>
      </c>
      <c r="B153" s="15" t="s">
        <v>287</v>
      </c>
      <c r="C153" s="82" t="s">
        <v>444</v>
      </c>
      <c r="D153" s="83"/>
      <c r="E153" s="14" t="s">
        <v>59</v>
      </c>
      <c r="F153" s="38"/>
      <c r="G153" s="38" t="s">
        <v>418</v>
      </c>
      <c r="H153" s="40">
        <v>1</v>
      </c>
      <c r="I153" s="42">
        <v>0</v>
      </c>
      <c r="J153" s="40">
        <v>0</v>
      </c>
      <c r="K153" s="41">
        <v>0</v>
      </c>
      <c r="L153" s="78"/>
      <c r="M153" s="16"/>
      <c r="N153" s="16"/>
      <c r="O153" s="16"/>
      <c r="P153" s="16"/>
    </row>
    <row r="154" spans="1:16" ht="20.25">
      <c r="A154" s="26"/>
      <c r="B154" s="15" t="s">
        <v>25</v>
      </c>
      <c r="C154" s="24"/>
      <c r="D154" s="24"/>
      <c r="E154" s="24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</row>
    <row r="155" spans="1:16">
      <c r="A155" s="26" t="s">
        <v>288</v>
      </c>
      <c r="B155" s="15" t="s">
        <v>289</v>
      </c>
      <c r="C155" s="82" t="s">
        <v>444</v>
      </c>
      <c r="D155" s="83"/>
      <c r="E155" s="14" t="s">
        <v>59</v>
      </c>
      <c r="F155" s="38"/>
      <c r="G155" s="38" t="s">
        <v>419</v>
      </c>
      <c r="H155" s="40">
        <v>0</v>
      </c>
      <c r="I155" s="42">
        <v>0</v>
      </c>
      <c r="J155" s="40">
        <v>0</v>
      </c>
      <c r="K155" s="41">
        <v>0</v>
      </c>
      <c r="L155" s="78"/>
      <c r="M155" s="16"/>
      <c r="N155" s="16"/>
      <c r="O155" s="16"/>
      <c r="P155" s="16"/>
    </row>
    <row r="156" spans="1:16">
      <c r="A156" s="26" t="s">
        <v>290</v>
      </c>
      <c r="B156" s="15" t="s">
        <v>291</v>
      </c>
      <c r="C156" s="82" t="s">
        <v>444</v>
      </c>
      <c r="D156" s="83"/>
      <c r="E156" s="14" t="s">
        <v>59</v>
      </c>
      <c r="F156" s="38"/>
      <c r="G156" s="38" t="s">
        <v>419</v>
      </c>
      <c r="H156" s="40">
        <v>0</v>
      </c>
      <c r="I156" s="42">
        <v>0</v>
      </c>
      <c r="J156" s="40">
        <v>0</v>
      </c>
      <c r="K156" s="41">
        <v>0</v>
      </c>
      <c r="L156" s="78"/>
      <c r="M156" s="16"/>
      <c r="N156" s="16"/>
      <c r="O156" s="16"/>
      <c r="P156" s="16"/>
    </row>
    <row r="157" spans="1:16" ht="31.5">
      <c r="A157" s="26" t="s">
        <v>292</v>
      </c>
      <c r="B157" s="15" t="s">
        <v>293</v>
      </c>
      <c r="C157" s="82" t="s">
        <v>444</v>
      </c>
      <c r="D157" s="83"/>
      <c r="E157" s="14" t="s">
        <v>17</v>
      </c>
      <c r="F157" s="38">
        <v>7</v>
      </c>
      <c r="G157" s="38">
        <v>8</v>
      </c>
      <c r="H157" s="40">
        <v>9</v>
      </c>
      <c r="I157" s="42">
        <v>10</v>
      </c>
      <c r="J157" s="40">
        <v>4</v>
      </c>
      <c r="K157" s="41">
        <v>1</v>
      </c>
      <c r="L157" s="78"/>
      <c r="M157" s="16"/>
      <c r="N157" s="16"/>
      <c r="O157" s="16"/>
      <c r="P157" s="16"/>
    </row>
    <row r="158" spans="1:16">
      <c r="A158" s="26" t="s">
        <v>294</v>
      </c>
      <c r="B158" s="15" t="s">
        <v>295</v>
      </c>
      <c r="C158" s="82" t="s">
        <v>444</v>
      </c>
      <c r="D158" s="83"/>
      <c r="E158" s="14" t="s">
        <v>59</v>
      </c>
      <c r="F158" s="38">
        <v>16</v>
      </c>
      <c r="G158" s="38">
        <v>18</v>
      </c>
      <c r="H158" s="40">
        <v>20</v>
      </c>
      <c r="I158" s="42">
        <v>23</v>
      </c>
      <c r="J158" s="40">
        <v>11</v>
      </c>
      <c r="K158" s="41">
        <v>1</v>
      </c>
      <c r="L158" s="78"/>
      <c r="M158" s="16"/>
      <c r="N158" s="16"/>
      <c r="O158" s="16"/>
      <c r="P158" s="16"/>
    </row>
    <row r="159" spans="1:16" ht="31.5">
      <c r="A159" s="26" t="s">
        <v>296</v>
      </c>
      <c r="B159" s="15" t="s">
        <v>297</v>
      </c>
      <c r="C159" s="82" t="s">
        <v>444</v>
      </c>
      <c r="D159" s="83"/>
      <c r="E159" s="14" t="s">
        <v>59</v>
      </c>
      <c r="F159" s="38">
        <v>29</v>
      </c>
      <c r="G159" s="38" t="s">
        <v>420</v>
      </c>
      <c r="H159" s="40">
        <v>12</v>
      </c>
      <c r="I159" s="42">
        <v>12</v>
      </c>
      <c r="J159" s="40">
        <v>6</v>
      </c>
      <c r="K159" s="41">
        <v>5</v>
      </c>
      <c r="L159" s="78"/>
      <c r="M159" s="16"/>
      <c r="N159" s="16"/>
      <c r="O159" s="16"/>
      <c r="P159" s="16"/>
    </row>
    <row r="160" spans="1:16" ht="31.5">
      <c r="A160" s="26" t="s">
        <v>298</v>
      </c>
      <c r="B160" s="15" t="s">
        <v>299</v>
      </c>
      <c r="C160" s="82" t="s">
        <v>444</v>
      </c>
      <c r="D160" s="83"/>
      <c r="E160" s="14" t="s">
        <v>59</v>
      </c>
      <c r="F160" s="38">
        <v>9</v>
      </c>
      <c r="G160" s="38" t="s">
        <v>420</v>
      </c>
      <c r="H160" s="40">
        <v>7</v>
      </c>
      <c r="I160" s="42">
        <v>6</v>
      </c>
      <c r="J160" s="40">
        <v>6</v>
      </c>
      <c r="K160" s="41">
        <v>5</v>
      </c>
      <c r="L160" s="78"/>
      <c r="M160" s="16"/>
      <c r="N160" s="16"/>
      <c r="O160" s="16"/>
      <c r="P160" s="16"/>
    </row>
    <row r="161" spans="1:16" ht="20.25">
      <c r="A161" s="20" t="s">
        <v>300</v>
      </c>
      <c r="B161" s="21" t="s">
        <v>301</v>
      </c>
      <c r="C161" s="24"/>
      <c r="D161" s="24"/>
      <c r="E161" s="24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</row>
    <row r="162" spans="1:16">
      <c r="A162" s="14" t="s">
        <v>302</v>
      </c>
      <c r="B162" s="15" t="s">
        <v>303</v>
      </c>
      <c r="C162" s="80" t="s">
        <v>432</v>
      </c>
      <c r="D162" s="80">
        <v>13</v>
      </c>
      <c r="E162" s="14" t="s">
        <v>115</v>
      </c>
      <c r="F162" s="38">
        <v>51.7</v>
      </c>
      <c r="G162" s="38">
        <v>31.6</v>
      </c>
      <c r="H162" s="40">
        <v>36.65</v>
      </c>
      <c r="I162" s="42">
        <v>35.4</v>
      </c>
      <c r="J162" s="40">
        <v>46.9</v>
      </c>
      <c r="K162" s="41">
        <v>46.97</v>
      </c>
      <c r="L162" s="78"/>
      <c r="M162" s="16"/>
      <c r="N162" s="16"/>
      <c r="O162" s="16"/>
      <c r="P162" s="16"/>
    </row>
    <row r="163" spans="1:16">
      <c r="A163" s="14" t="s">
        <v>304</v>
      </c>
      <c r="B163" s="15" t="s">
        <v>305</v>
      </c>
      <c r="C163" s="82" t="s">
        <v>433</v>
      </c>
      <c r="D163" s="83"/>
      <c r="E163" s="14" t="s">
        <v>115</v>
      </c>
      <c r="F163" s="38">
        <v>0.1</v>
      </c>
      <c r="G163" s="38">
        <v>0.11600000000000001</v>
      </c>
      <c r="H163" s="40">
        <v>0.11600000000000001</v>
      </c>
      <c r="I163" s="42">
        <v>0.11600000000000001</v>
      </c>
      <c r="J163" s="40">
        <v>0.11600000000000001</v>
      </c>
      <c r="K163" s="41">
        <v>0.12</v>
      </c>
      <c r="L163" s="78"/>
      <c r="M163" s="16"/>
      <c r="N163" s="16"/>
      <c r="O163" s="16"/>
      <c r="P163" s="16"/>
    </row>
    <row r="164" spans="1:16" ht="31.5">
      <c r="A164" s="14" t="s">
        <v>306</v>
      </c>
      <c r="B164" s="15" t="s">
        <v>307</v>
      </c>
      <c r="C164" s="80" t="s">
        <v>432</v>
      </c>
      <c r="D164" s="80">
        <v>14</v>
      </c>
      <c r="E164" s="14" t="s">
        <v>308</v>
      </c>
      <c r="F164" s="38">
        <v>0</v>
      </c>
      <c r="G164" s="38">
        <v>0</v>
      </c>
      <c r="H164" s="40">
        <v>0</v>
      </c>
      <c r="I164" s="42">
        <v>0</v>
      </c>
      <c r="J164" s="40">
        <v>0</v>
      </c>
      <c r="K164" s="41">
        <v>0</v>
      </c>
      <c r="L164" s="78"/>
      <c r="M164" s="16"/>
      <c r="N164" s="16"/>
      <c r="O164" s="16"/>
      <c r="P164" s="16"/>
    </row>
    <row r="165" spans="1:16" ht="31.5">
      <c r="A165" s="14" t="s">
        <v>309</v>
      </c>
      <c r="B165" s="15" t="s">
        <v>310</v>
      </c>
      <c r="C165" s="82" t="s">
        <v>446</v>
      </c>
      <c r="D165" s="83"/>
      <c r="E165" s="14" t="s">
        <v>17</v>
      </c>
      <c r="F165" s="38">
        <v>22</v>
      </c>
      <c r="G165" s="38">
        <v>35</v>
      </c>
      <c r="H165" s="40">
        <v>29</v>
      </c>
      <c r="I165" s="42">
        <v>29</v>
      </c>
      <c r="J165" s="40">
        <v>8</v>
      </c>
      <c r="K165" s="41">
        <v>7</v>
      </c>
      <c r="L165" s="78"/>
      <c r="M165" s="16"/>
      <c r="N165" s="16"/>
      <c r="O165" s="16"/>
      <c r="P165" s="16"/>
    </row>
    <row r="166" spans="1:16">
      <c r="A166" s="14" t="s">
        <v>311</v>
      </c>
      <c r="B166" s="15" t="s">
        <v>312</v>
      </c>
      <c r="C166" s="82" t="s">
        <v>446</v>
      </c>
      <c r="D166" s="83"/>
      <c r="E166" s="14" t="s">
        <v>17</v>
      </c>
      <c r="F166" s="38">
        <v>0</v>
      </c>
      <c r="G166" s="38">
        <v>0</v>
      </c>
      <c r="H166" s="40">
        <v>0</v>
      </c>
      <c r="I166" s="42">
        <v>1</v>
      </c>
      <c r="J166" s="40">
        <v>0</v>
      </c>
      <c r="K166" s="41">
        <v>0</v>
      </c>
      <c r="L166" s="78"/>
      <c r="M166" s="16"/>
      <c r="N166" s="16"/>
      <c r="O166" s="16"/>
      <c r="P166" s="16"/>
    </row>
    <row r="167" spans="1:16" ht="31.5">
      <c r="A167" s="14" t="s">
        <v>313</v>
      </c>
      <c r="B167" s="15" t="s">
        <v>314</v>
      </c>
      <c r="C167" s="82" t="s">
        <v>446</v>
      </c>
      <c r="D167" s="83"/>
      <c r="E167" s="14" t="s">
        <v>17</v>
      </c>
      <c r="F167" s="38"/>
      <c r="G167" s="38" t="s">
        <v>421</v>
      </c>
      <c r="H167" s="40">
        <v>9</v>
      </c>
      <c r="I167" s="42">
        <v>3</v>
      </c>
      <c r="J167" s="40">
        <v>3</v>
      </c>
      <c r="K167" s="41">
        <v>1</v>
      </c>
      <c r="L167" s="78"/>
      <c r="M167" s="16"/>
      <c r="N167" s="16"/>
      <c r="O167" s="16"/>
      <c r="P167" s="16"/>
    </row>
    <row r="168" spans="1:16" ht="31.5">
      <c r="A168" s="31" t="s">
        <v>315</v>
      </c>
      <c r="B168" s="74" t="s">
        <v>316</v>
      </c>
      <c r="C168" s="80" t="s">
        <v>432</v>
      </c>
      <c r="D168" s="81">
        <v>47</v>
      </c>
      <c r="E168" s="31" t="s">
        <v>317</v>
      </c>
      <c r="F168" s="44">
        <v>155.1</v>
      </c>
      <c r="G168" s="44">
        <v>0</v>
      </c>
      <c r="H168" s="40">
        <v>327.5</v>
      </c>
      <c r="I168" s="40">
        <v>135</v>
      </c>
      <c r="J168" s="40">
        <v>73.5</v>
      </c>
      <c r="K168" s="41">
        <v>0</v>
      </c>
      <c r="L168" s="78"/>
      <c r="M168" s="16"/>
      <c r="N168" s="16"/>
      <c r="O168" s="16"/>
      <c r="P168" s="16"/>
    </row>
    <row r="169" spans="1:16" ht="31.5">
      <c r="A169" s="14" t="s">
        <v>318</v>
      </c>
      <c r="B169" s="15" t="s">
        <v>319</v>
      </c>
      <c r="C169" s="80" t="s">
        <v>432</v>
      </c>
      <c r="D169" s="80">
        <v>47.1</v>
      </c>
      <c r="E169" s="14" t="s">
        <v>317</v>
      </c>
      <c r="F169" s="38">
        <v>155.1</v>
      </c>
      <c r="G169" s="38">
        <v>0</v>
      </c>
      <c r="H169" s="40">
        <v>327.5</v>
      </c>
      <c r="I169" s="42">
        <v>135</v>
      </c>
      <c r="J169" s="40">
        <v>73.5</v>
      </c>
      <c r="K169" s="41">
        <v>0</v>
      </c>
      <c r="L169" s="78"/>
      <c r="M169" s="16"/>
      <c r="N169" s="16"/>
      <c r="O169" s="16"/>
      <c r="P169" s="16"/>
    </row>
    <row r="170" spans="1:16" ht="31.5">
      <c r="A170" s="26" t="s">
        <v>320</v>
      </c>
      <c r="B170" s="15" t="s">
        <v>321</v>
      </c>
      <c r="C170" s="88" t="s">
        <v>434</v>
      </c>
      <c r="D170" s="89"/>
      <c r="E170" s="14" t="s">
        <v>317</v>
      </c>
      <c r="F170" s="12">
        <f t="shared" ref="F170:I170" si="4">F169/F28</f>
        <v>7.8018108651911472E-2</v>
      </c>
      <c r="G170" s="12">
        <f t="shared" si="4"/>
        <v>0</v>
      </c>
      <c r="H170" s="12">
        <f t="shared" si="4"/>
        <v>0.20623425692695213</v>
      </c>
      <c r="I170" s="12">
        <f t="shared" si="4"/>
        <v>8.6538461538461536E-2</v>
      </c>
      <c r="J170" s="12">
        <f>J169/J28</f>
        <v>4.8514851485148516E-2</v>
      </c>
      <c r="K170" s="12">
        <f t="shared" ref="K170" si="5">K169/K28</f>
        <v>0</v>
      </c>
      <c r="L170" s="78"/>
      <c r="M170" s="16"/>
      <c r="N170" s="16"/>
      <c r="O170" s="16"/>
      <c r="P170" s="16"/>
    </row>
    <row r="171" spans="1:16" ht="31.5">
      <c r="A171" s="26" t="s">
        <v>322</v>
      </c>
      <c r="B171" s="15" t="s">
        <v>323</v>
      </c>
      <c r="C171" s="82" t="s">
        <v>433</v>
      </c>
      <c r="D171" s="83"/>
      <c r="E171" s="14" t="s">
        <v>324</v>
      </c>
      <c r="F171" s="38">
        <v>61.7</v>
      </c>
      <c r="G171" s="38">
        <v>65.67</v>
      </c>
      <c r="H171" s="40">
        <v>73.510000000000005</v>
      </c>
      <c r="I171" s="42">
        <v>76.680000000000007</v>
      </c>
      <c r="J171" s="40">
        <v>76.290000000000006</v>
      </c>
      <c r="K171" s="41">
        <v>81.36</v>
      </c>
      <c r="L171" s="78"/>
      <c r="M171" s="16"/>
      <c r="N171" s="16"/>
      <c r="O171" s="16"/>
      <c r="P171" s="16"/>
    </row>
    <row r="172" spans="1:16">
      <c r="A172" s="26" t="s">
        <v>325</v>
      </c>
      <c r="B172" s="15" t="s">
        <v>326</v>
      </c>
      <c r="C172" s="80" t="s">
        <v>432</v>
      </c>
      <c r="D172" s="80">
        <v>29</v>
      </c>
      <c r="E172" s="14" t="s">
        <v>17</v>
      </c>
      <c r="F172" s="38">
        <v>6</v>
      </c>
      <c r="G172" s="38">
        <v>4</v>
      </c>
      <c r="H172" s="40">
        <v>9</v>
      </c>
      <c r="I172" s="42">
        <v>4</v>
      </c>
      <c r="J172" s="40">
        <v>4</v>
      </c>
      <c r="K172" s="41">
        <v>4</v>
      </c>
      <c r="L172" s="78"/>
      <c r="M172" s="16"/>
      <c r="N172" s="16"/>
      <c r="O172" s="16"/>
      <c r="P172" s="16"/>
    </row>
    <row r="173" spans="1:16" ht="31.5">
      <c r="A173" s="26"/>
      <c r="B173" s="63" t="s">
        <v>435</v>
      </c>
      <c r="C173" s="80" t="s">
        <v>432</v>
      </c>
      <c r="D173" s="80">
        <v>30</v>
      </c>
      <c r="E173" s="14"/>
      <c r="F173" s="38"/>
      <c r="G173" s="38"/>
      <c r="H173" s="40"/>
      <c r="I173" s="42"/>
      <c r="J173" s="40"/>
      <c r="K173" s="41">
        <v>82220</v>
      </c>
      <c r="L173" s="78"/>
      <c r="M173" s="16"/>
      <c r="N173" s="16"/>
      <c r="O173" s="16"/>
      <c r="P173" s="16"/>
    </row>
    <row r="174" spans="1:16">
      <c r="A174" s="26" t="s">
        <v>327</v>
      </c>
      <c r="B174" s="15" t="s">
        <v>328</v>
      </c>
      <c r="C174" s="88" t="s">
        <v>434</v>
      </c>
      <c r="D174" s="89"/>
      <c r="E174" s="14" t="s">
        <v>324</v>
      </c>
      <c r="F174" s="70">
        <v>1211</v>
      </c>
      <c r="G174" s="70">
        <v>2200</v>
      </c>
      <c r="H174" s="71">
        <v>1021</v>
      </c>
      <c r="I174" s="72">
        <v>1787.5</v>
      </c>
      <c r="J174" s="71">
        <v>1691</v>
      </c>
      <c r="K174" s="73">
        <f>K173/K172/12</f>
        <v>1712.9166666666667</v>
      </c>
      <c r="L174" s="78"/>
      <c r="M174" s="16"/>
      <c r="N174" s="16"/>
      <c r="O174" s="16"/>
      <c r="P174" s="16"/>
    </row>
    <row r="175" spans="1:16">
      <c r="A175" s="26" t="s">
        <v>329</v>
      </c>
      <c r="B175" s="15" t="s">
        <v>330</v>
      </c>
      <c r="C175" s="82" t="s">
        <v>433</v>
      </c>
      <c r="D175" s="83"/>
      <c r="E175" s="14" t="s">
        <v>17</v>
      </c>
      <c r="F175" s="38">
        <v>1</v>
      </c>
      <c r="G175" s="38">
        <v>1</v>
      </c>
      <c r="H175" s="40">
        <v>1</v>
      </c>
      <c r="I175" s="42">
        <v>1</v>
      </c>
      <c r="J175" s="40">
        <v>1</v>
      </c>
      <c r="K175" s="41">
        <v>1</v>
      </c>
      <c r="L175" s="78"/>
      <c r="M175" s="16"/>
      <c r="N175" s="16"/>
      <c r="O175" s="16"/>
      <c r="P175" s="16"/>
    </row>
    <row r="176" spans="1:16">
      <c r="A176" s="26" t="s">
        <v>331</v>
      </c>
      <c r="B176" s="15" t="s">
        <v>332</v>
      </c>
      <c r="C176" s="82" t="s">
        <v>433</v>
      </c>
      <c r="D176" s="83"/>
      <c r="E176" s="14" t="s">
        <v>10</v>
      </c>
      <c r="F176" s="38">
        <v>0</v>
      </c>
      <c r="G176" s="38">
        <v>0</v>
      </c>
      <c r="H176" s="40">
        <v>0</v>
      </c>
      <c r="I176" s="42">
        <v>0</v>
      </c>
      <c r="J176" s="40">
        <v>0</v>
      </c>
      <c r="K176" s="41">
        <v>0</v>
      </c>
      <c r="L176" s="78"/>
      <c r="M176" s="16"/>
      <c r="N176" s="16"/>
      <c r="O176" s="16"/>
      <c r="P176" s="16"/>
    </row>
    <row r="177" spans="1:16">
      <c r="A177" s="26" t="s">
        <v>333</v>
      </c>
      <c r="B177" s="15" t="s">
        <v>334</v>
      </c>
      <c r="C177" s="82" t="s">
        <v>433</v>
      </c>
      <c r="D177" s="83"/>
      <c r="E177" s="14" t="s">
        <v>10</v>
      </c>
      <c r="F177" s="38">
        <v>1.5</v>
      </c>
      <c r="G177" s="38">
        <v>1.5</v>
      </c>
      <c r="H177" s="40">
        <v>0.36</v>
      </c>
      <c r="I177" s="42">
        <v>0.36</v>
      </c>
      <c r="J177" s="40">
        <v>0.36</v>
      </c>
      <c r="K177" s="41">
        <v>0.36</v>
      </c>
      <c r="L177" s="78"/>
      <c r="M177" s="16"/>
      <c r="N177" s="16"/>
      <c r="O177" s="16"/>
      <c r="P177" s="16"/>
    </row>
    <row r="178" spans="1:16">
      <c r="A178" s="26" t="s">
        <v>335</v>
      </c>
      <c r="B178" s="15" t="s">
        <v>336</v>
      </c>
      <c r="C178" s="82" t="s">
        <v>433</v>
      </c>
      <c r="D178" s="83"/>
      <c r="E178" s="14" t="s">
        <v>10</v>
      </c>
      <c r="F178" s="38">
        <v>0.4</v>
      </c>
      <c r="G178" s="38">
        <v>0.6</v>
      </c>
      <c r="H178" s="40">
        <v>0</v>
      </c>
      <c r="I178" s="42">
        <v>0</v>
      </c>
      <c r="J178" s="40">
        <v>0.11</v>
      </c>
      <c r="K178" s="41">
        <v>0.11</v>
      </c>
      <c r="L178" s="78"/>
      <c r="M178" s="16"/>
      <c r="N178" s="16"/>
      <c r="O178" s="16"/>
      <c r="P178" s="16"/>
    </row>
    <row r="179" spans="1:16">
      <c r="A179" s="35" t="s">
        <v>337</v>
      </c>
      <c r="B179" s="15" t="s">
        <v>338</v>
      </c>
      <c r="C179" s="82" t="s">
        <v>433</v>
      </c>
      <c r="D179" s="83"/>
      <c r="E179" s="14" t="s">
        <v>10</v>
      </c>
      <c r="F179" s="38">
        <v>15.6</v>
      </c>
      <c r="G179" s="38">
        <v>15.6</v>
      </c>
      <c r="H179" s="40">
        <v>13.21</v>
      </c>
      <c r="I179" s="42">
        <v>13.82</v>
      </c>
      <c r="J179" s="40">
        <v>13.82</v>
      </c>
      <c r="K179" s="41">
        <v>13.82</v>
      </c>
      <c r="L179" s="78"/>
      <c r="M179" s="16"/>
      <c r="N179" s="16"/>
      <c r="O179" s="16"/>
      <c r="P179" s="16"/>
    </row>
    <row r="180" spans="1:16">
      <c r="A180" s="26" t="s">
        <v>339</v>
      </c>
      <c r="B180" s="15" t="s">
        <v>336</v>
      </c>
      <c r="C180" s="82" t="s">
        <v>433</v>
      </c>
      <c r="D180" s="83"/>
      <c r="E180" s="14" t="s">
        <v>10</v>
      </c>
      <c r="F180" s="38">
        <v>4.5</v>
      </c>
      <c r="G180" s="38">
        <v>2</v>
      </c>
      <c r="H180" s="40">
        <v>3.9</v>
      </c>
      <c r="I180" s="42">
        <v>3.6</v>
      </c>
      <c r="J180" s="40">
        <v>3.7</v>
      </c>
      <c r="K180" s="41">
        <v>4.0999999999999996</v>
      </c>
      <c r="L180" s="78"/>
      <c r="M180" s="16"/>
      <c r="N180" s="16"/>
      <c r="O180" s="16"/>
      <c r="P180" s="16"/>
    </row>
    <row r="181" spans="1:16">
      <c r="A181" s="26" t="s">
        <v>340</v>
      </c>
      <c r="B181" s="15" t="s">
        <v>341</v>
      </c>
      <c r="C181" s="82" t="s">
        <v>433</v>
      </c>
      <c r="D181" s="83"/>
      <c r="E181" s="14" t="s">
        <v>10</v>
      </c>
      <c r="F181" s="38">
        <v>0</v>
      </c>
      <c r="G181" s="38">
        <v>0</v>
      </c>
      <c r="H181" s="40">
        <v>0</v>
      </c>
      <c r="I181" s="42">
        <v>0</v>
      </c>
      <c r="J181" s="40">
        <v>0</v>
      </c>
      <c r="K181" s="41">
        <v>0</v>
      </c>
      <c r="L181" s="78"/>
      <c r="M181" s="16"/>
      <c r="N181" s="16"/>
      <c r="O181" s="16"/>
      <c r="P181" s="16"/>
    </row>
    <row r="182" spans="1:16">
      <c r="A182" s="26" t="s">
        <v>342</v>
      </c>
      <c r="B182" s="15" t="s">
        <v>336</v>
      </c>
      <c r="C182" s="82" t="s">
        <v>433</v>
      </c>
      <c r="D182" s="83"/>
      <c r="E182" s="14" t="s">
        <v>10</v>
      </c>
      <c r="F182" s="38">
        <v>0</v>
      </c>
      <c r="G182" s="38">
        <v>0</v>
      </c>
      <c r="H182" s="40">
        <v>0</v>
      </c>
      <c r="I182" s="42">
        <v>0</v>
      </c>
      <c r="J182" s="40">
        <v>0</v>
      </c>
      <c r="K182" s="41">
        <v>0</v>
      </c>
      <c r="L182" s="78"/>
      <c r="M182" s="16"/>
      <c r="N182" s="16"/>
      <c r="O182" s="16"/>
      <c r="P182" s="16"/>
    </row>
    <row r="183" spans="1:16" ht="31.5">
      <c r="A183" s="26" t="s">
        <v>343</v>
      </c>
      <c r="B183" s="15" t="s">
        <v>344</v>
      </c>
      <c r="C183" s="82" t="s">
        <v>433</v>
      </c>
      <c r="D183" s="83"/>
      <c r="E183" s="14" t="s">
        <v>121</v>
      </c>
      <c r="F183" s="38"/>
      <c r="G183" s="38"/>
      <c r="H183" s="40">
        <v>60.6</v>
      </c>
      <c r="I183" s="42">
        <v>2</v>
      </c>
      <c r="J183" s="40">
        <v>1.5</v>
      </c>
      <c r="K183" s="41">
        <v>1.5</v>
      </c>
      <c r="L183" s="78"/>
      <c r="M183" s="16"/>
      <c r="N183" s="16"/>
      <c r="O183" s="16"/>
      <c r="P183" s="16"/>
    </row>
    <row r="184" spans="1:16" ht="20.25">
      <c r="A184" s="17">
        <v>5</v>
      </c>
      <c r="B184" s="29" t="s">
        <v>345</v>
      </c>
      <c r="C184" s="24"/>
      <c r="D184" s="24"/>
      <c r="E184" s="24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</row>
    <row r="185" spans="1:16">
      <c r="A185" s="14" t="s">
        <v>346</v>
      </c>
      <c r="B185" s="15" t="s">
        <v>347</v>
      </c>
      <c r="C185" s="82" t="s">
        <v>433</v>
      </c>
      <c r="D185" s="83"/>
      <c r="E185" s="14" t="s">
        <v>324</v>
      </c>
      <c r="F185" s="53">
        <v>6163</v>
      </c>
      <c r="G185" s="53">
        <v>7182</v>
      </c>
      <c r="H185" s="54">
        <v>9118</v>
      </c>
      <c r="I185" s="55">
        <v>10040</v>
      </c>
      <c r="J185" s="54">
        <v>10350</v>
      </c>
      <c r="K185" s="56">
        <v>10419</v>
      </c>
      <c r="L185" s="78"/>
      <c r="M185" s="16"/>
      <c r="N185" s="16"/>
      <c r="O185" s="16"/>
      <c r="P185" s="16"/>
    </row>
    <row r="186" spans="1:16" ht="20.25">
      <c r="A186" s="17">
        <v>6</v>
      </c>
      <c r="B186" s="29" t="s">
        <v>348</v>
      </c>
      <c r="C186" s="24"/>
      <c r="D186" s="24"/>
      <c r="E186" s="24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</row>
    <row r="187" spans="1:16" ht="18.75">
      <c r="A187" s="20" t="s">
        <v>349</v>
      </c>
      <c r="B187" s="21" t="s">
        <v>350</v>
      </c>
      <c r="C187" s="82" t="s">
        <v>433</v>
      </c>
      <c r="D187" s="83"/>
      <c r="E187" s="26" t="s">
        <v>351</v>
      </c>
      <c r="F187" s="52">
        <v>4372</v>
      </c>
      <c r="G187" s="51">
        <v>5133</v>
      </c>
      <c r="H187" s="48">
        <v>7056</v>
      </c>
      <c r="I187" s="49">
        <v>6646</v>
      </c>
      <c r="J187" s="48">
        <v>8953.7980000000007</v>
      </c>
      <c r="K187" s="50">
        <v>9076.0387899999987</v>
      </c>
      <c r="L187" s="78"/>
      <c r="M187" s="16"/>
      <c r="N187" s="16"/>
      <c r="O187" s="16"/>
      <c r="P187" s="16"/>
    </row>
    <row r="188" spans="1:16" ht="31.5">
      <c r="A188" s="14" t="s">
        <v>352</v>
      </c>
      <c r="B188" s="15" t="s">
        <v>353</v>
      </c>
      <c r="C188" s="82" t="s">
        <v>433</v>
      </c>
      <c r="D188" s="83"/>
      <c r="E188" s="26" t="s">
        <v>351</v>
      </c>
      <c r="F188" s="52">
        <v>4305.6000000000004</v>
      </c>
      <c r="G188" s="51">
        <v>5068.6000000000004</v>
      </c>
      <c r="H188" s="48">
        <v>6985</v>
      </c>
      <c r="I188" s="49">
        <v>6490</v>
      </c>
      <c r="J188" s="48">
        <v>8887.7980000000007</v>
      </c>
      <c r="K188" s="50">
        <v>9003.2387899999994</v>
      </c>
      <c r="L188" s="78"/>
      <c r="M188" s="16"/>
      <c r="N188" s="16"/>
      <c r="O188" s="16"/>
      <c r="P188" s="16"/>
    </row>
    <row r="189" spans="1:16" ht="20.25">
      <c r="A189" s="14"/>
      <c r="B189" s="15" t="s">
        <v>354</v>
      </c>
      <c r="C189" s="24"/>
      <c r="D189" s="24"/>
      <c r="E189" s="24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</row>
    <row r="190" spans="1:16">
      <c r="A190" s="14" t="s">
        <v>355</v>
      </c>
      <c r="B190" s="13" t="s">
        <v>356</v>
      </c>
      <c r="C190" s="82" t="s">
        <v>433</v>
      </c>
      <c r="D190" s="83"/>
      <c r="E190" s="26" t="s">
        <v>351</v>
      </c>
      <c r="F190" s="52">
        <v>374.3</v>
      </c>
      <c r="G190" s="51">
        <v>477</v>
      </c>
      <c r="H190" s="48">
        <v>1221</v>
      </c>
      <c r="I190" s="49">
        <v>394</v>
      </c>
      <c r="J190" s="48">
        <v>628.53899999999999</v>
      </c>
      <c r="K190" s="50">
        <v>429.27409999999998</v>
      </c>
      <c r="L190" s="78"/>
      <c r="M190" s="16"/>
      <c r="N190" s="16"/>
      <c r="O190" s="16"/>
      <c r="P190" s="16"/>
    </row>
    <row r="191" spans="1:16">
      <c r="A191" s="14" t="s">
        <v>357</v>
      </c>
      <c r="B191" s="13" t="s">
        <v>358</v>
      </c>
      <c r="C191" s="82" t="s">
        <v>433</v>
      </c>
      <c r="D191" s="83"/>
      <c r="E191" s="26" t="s">
        <v>351</v>
      </c>
      <c r="F191" s="52">
        <v>352.8</v>
      </c>
      <c r="G191" s="51">
        <v>468.7</v>
      </c>
      <c r="H191" s="48">
        <v>193</v>
      </c>
      <c r="I191" s="49">
        <v>405</v>
      </c>
      <c r="J191" s="48">
        <v>385.75700000000001</v>
      </c>
      <c r="K191" s="50">
        <v>451.44759999999997</v>
      </c>
      <c r="L191" s="78"/>
      <c r="M191" s="16"/>
      <c r="N191" s="16"/>
      <c r="O191" s="16"/>
      <c r="P191" s="16"/>
    </row>
    <row r="192" spans="1:16">
      <c r="A192" s="14" t="s">
        <v>359</v>
      </c>
      <c r="B192" s="13" t="s">
        <v>360</v>
      </c>
      <c r="C192" s="82" t="s">
        <v>433</v>
      </c>
      <c r="D192" s="83"/>
      <c r="E192" s="26" t="s">
        <v>351</v>
      </c>
      <c r="F192" s="52">
        <v>0</v>
      </c>
      <c r="G192" s="51">
        <v>0</v>
      </c>
      <c r="H192" s="48">
        <v>0</v>
      </c>
      <c r="I192" s="49">
        <v>0</v>
      </c>
      <c r="J192" s="48">
        <v>0</v>
      </c>
      <c r="K192" s="50">
        <v>0</v>
      </c>
      <c r="L192" s="78"/>
      <c r="M192" s="16"/>
      <c r="N192" s="16"/>
      <c r="O192" s="16"/>
      <c r="P192" s="16"/>
    </row>
    <row r="193" spans="1:16">
      <c r="A193" s="14" t="s">
        <v>361</v>
      </c>
      <c r="B193" s="13" t="s">
        <v>362</v>
      </c>
      <c r="C193" s="82" t="s">
        <v>433</v>
      </c>
      <c r="D193" s="83"/>
      <c r="E193" s="26" t="s">
        <v>351</v>
      </c>
      <c r="F193" s="52">
        <v>39.1</v>
      </c>
      <c r="G193" s="51">
        <v>45.5</v>
      </c>
      <c r="H193" s="48">
        <v>13</v>
      </c>
      <c r="I193" s="49">
        <v>47</v>
      </c>
      <c r="J193" s="48">
        <v>57.814999999999998</v>
      </c>
      <c r="K193" s="50">
        <v>54.993279999999999</v>
      </c>
      <c r="L193" s="78"/>
      <c r="M193" s="16"/>
      <c r="N193" s="16"/>
      <c r="O193" s="16"/>
      <c r="P193" s="16"/>
    </row>
    <row r="194" spans="1:16" ht="31.5">
      <c r="A194" s="14" t="s">
        <v>363</v>
      </c>
      <c r="B194" s="13" t="s">
        <v>364</v>
      </c>
      <c r="C194" s="82" t="s">
        <v>433</v>
      </c>
      <c r="D194" s="83"/>
      <c r="E194" s="26" t="s">
        <v>351</v>
      </c>
      <c r="F194" s="52" t="s">
        <v>422</v>
      </c>
      <c r="G194" s="51">
        <v>185</v>
      </c>
      <c r="H194" s="48">
        <v>232</v>
      </c>
      <c r="I194" s="49">
        <v>127</v>
      </c>
      <c r="J194" s="48">
        <v>42.196999999999996</v>
      </c>
      <c r="K194" s="50">
        <v>145.56211999999999</v>
      </c>
      <c r="L194" s="78"/>
      <c r="M194" s="16"/>
      <c r="N194" s="16"/>
      <c r="O194" s="16"/>
      <c r="P194" s="16"/>
    </row>
    <row r="195" spans="1:16">
      <c r="A195" s="14" t="s">
        <v>365</v>
      </c>
      <c r="B195" s="13" t="s">
        <v>366</v>
      </c>
      <c r="C195" s="82" t="s">
        <v>433</v>
      </c>
      <c r="D195" s="83"/>
      <c r="E195" s="26" t="s">
        <v>351</v>
      </c>
      <c r="F195" s="52">
        <v>0</v>
      </c>
      <c r="G195" s="51">
        <v>0</v>
      </c>
      <c r="H195" s="48">
        <v>11</v>
      </c>
      <c r="I195" s="49">
        <v>0</v>
      </c>
      <c r="J195" s="48">
        <v>0</v>
      </c>
      <c r="K195" s="50">
        <v>0</v>
      </c>
      <c r="L195" s="78"/>
      <c r="M195" s="16"/>
      <c r="N195" s="16"/>
      <c r="O195" s="16"/>
      <c r="P195" s="16"/>
    </row>
    <row r="196" spans="1:16" ht="18.75">
      <c r="A196" s="20" t="s">
        <v>367</v>
      </c>
      <c r="B196" s="21" t="s">
        <v>368</v>
      </c>
      <c r="C196" s="82" t="s">
        <v>433</v>
      </c>
      <c r="D196" s="83"/>
      <c r="E196" s="26" t="s">
        <v>351</v>
      </c>
      <c r="F196" s="52">
        <v>4497.6000000000004</v>
      </c>
      <c r="G196" s="51">
        <v>4798.7</v>
      </c>
      <c r="H196" s="48">
        <v>7167.8</v>
      </c>
      <c r="I196" s="49">
        <v>6510</v>
      </c>
      <c r="J196" s="48">
        <v>9382.8669999999984</v>
      </c>
      <c r="K196" s="50">
        <v>9085.7866699999995</v>
      </c>
      <c r="L196" s="78"/>
      <c r="M196" s="16"/>
      <c r="N196" s="16"/>
      <c r="O196" s="16"/>
      <c r="P196" s="16"/>
    </row>
    <row r="197" spans="1:16" ht="20.25">
      <c r="A197" s="14"/>
      <c r="B197" s="15" t="s">
        <v>369</v>
      </c>
      <c r="C197" s="24"/>
      <c r="D197" s="24"/>
      <c r="E197" s="24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spans="1:16">
      <c r="A198" s="14" t="s">
        <v>370</v>
      </c>
      <c r="B198" s="15" t="s">
        <v>371</v>
      </c>
      <c r="C198" s="82" t="s">
        <v>433</v>
      </c>
      <c r="D198" s="83"/>
      <c r="E198" s="26" t="s">
        <v>351</v>
      </c>
      <c r="F198" s="52">
        <v>1758.3</v>
      </c>
      <c r="G198" s="51">
        <v>1661.3</v>
      </c>
      <c r="H198" s="48">
        <v>1839</v>
      </c>
      <c r="I198" s="49">
        <v>2172</v>
      </c>
      <c r="J198" s="48">
        <v>2628.5070000000001</v>
      </c>
      <c r="K198" s="50">
        <v>3327.9152300000001</v>
      </c>
      <c r="L198" s="78"/>
      <c r="M198" s="16"/>
      <c r="N198" s="16"/>
      <c r="O198" s="16"/>
      <c r="P198" s="16"/>
    </row>
    <row r="199" spans="1:16">
      <c r="A199" s="14" t="s">
        <v>372</v>
      </c>
      <c r="B199" s="15" t="s">
        <v>373</v>
      </c>
      <c r="C199" s="82" t="s">
        <v>433</v>
      </c>
      <c r="D199" s="83"/>
      <c r="E199" s="26" t="s">
        <v>351</v>
      </c>
      <c r="F199" s="52">
        <v>0</v>
      </c>
      <c r="G199" s="51">
        <v>10</v>
      </c>
      <c r="H199" s="48">
        <v>0</v>
      </c>
      <c r="I199" s="49">
        <v>0</v>
      </c>
      <c r="J199" s="48">
        <v>864.40099999999995</v>
      </c>
      <c r="K199" s="50">
        <v>1613.55</v>
      </c>
      <c r="L199" s="78"/>
      <c r="M199" s="16"/>
      <c r="N199" s="16"/>
      <c r="O199" s="16"/>
      <c r="P199" s="16"/>
    </row>
    <row r="200" spans="1:16" ht="31.5">
      <c r="A200" s="14" t="s">
        <v>374</v>
      </c>
      <c r="B200" s="15" t="s">
        <v>375</v>
      </c>
      <c r="C200" s="82" t="s">
        <v>433</v>
      </c>
      <c r="D200" s="83"/>
      <c r="E200" s="26" t="s">
        <v>351</v>
      </c>
      <c r="F200" s="52">
        <v>663.4</v>
      </c>
      <c r="G200" s="51">
        <v>1150.8</v>
      </c>
      <c r="H200" s="48">
        <v>3177.6</v>
      </c>
      <c r="I200" s="49">
        <v>1932.4</v>
      </c>
      <c r="J200" s="48">
        <v>2591.1420000000003</v>
      </c>
      <c r="K200" s="50">
        <v>1001.08944</v>
      </c>
      <c r="L200" s="78"/>
      <c r="M200" s="16"/>
      <c r="N200" s="16"/>
      <c r="O200" s="16"/>
      <c r="P200" s="16"/>
    </row>
    <row r="201" spans="1:16">
      <c r="A201" s="14" t="s">
        <v>376</v>
      </c>
      <c r="B201" s="15" t="s">
        <v>377</v>
      </c>
      <c r="C201" s="82" t="s">
        <v>433</v>
      </c>
      <c r="D201" s="83"/>
      <c r="E201" s="26" t="s">
        <v>351</v>
      </c>
      <c r="F201" s="52">
        <v>0</v>
      </c>
      <c r="G201" s="51">
        <v>0</v>
      </c>
      <c r="H201" s="48">
        <v>0</v>
      </c>
      <c r="I201" s="49">
        <v>0</v>
      </c>
      <c r="J201" s="48">
        <v>0</v>
      </c>
      <c r="K201" s="50">
        <v>0</v>
      </c>
      <c r="L201" s="78"/>
      <c r="M201" s="16"/>
      <c r="N201" s="16"/>
      <c r="O201" s="16"/>
      <c r="P201" s="16"/>
    </row>
    <row r="202" spans="1:16">
      <c r="A202" s="14" t="s">
        <v>378</v>
      </c>
      <c r="B202" s="15" t="s">
        <v>379</v>
      </c>
      <c r="C202" s="82" t="s">
        <v>433</v>
      </c>
      <c r="D202" s="83"/>
      <c r="E202" s="26" t="s">
        <v>351</v>
      </c>
      <c r="F202" s="52">
        <v>0</v>
      </c>
      <c r="G202" s="51">
        <v>0</v>
      </c>
      <c r="H202" s="48">
        <v>1949.9</v>
      </c>
      <c r="I202" s="49">
        <v>2244.3000000000002</v>
      </c>
      <c r="J202" s="48">
        <v>0</v>
      </c>
      <c r="K202" s="50">
        <v>0</v>
      </c>
      <c r="L202" s="78"/>
      <c r="M202" s="16"/>
      <c r="N202" s="16"/>
      <c r="O202" s="16"/>
      <c r="P202" s="16"/>
    </row>
    <row r="203" spans="1:16">
      <c r="A203" s="14" t="s">
        <v>380</v>
      </c>
      <c r="B203" s="15" t="s">
        <v>381</v>
      </c>
      <c r="C203" s="82" t="s">
        <v>433</v>
      </c>
      <c r="D203" s="83"/>
      <c r="E203" s="26" t="s">
        <v>351</v>
      </c>
      <c r="F203" s="52">
        <v>1876.1</v>
      </c>
      <c r="G203" s="51">
        <v>1779</v>
      </c>
      <c r="H203" s="48">
        <v>1949.9</v>
      </c>
      <c r="I203" s="49">
        <v>2244.3000000000002</v>
      </c>
      <c r="J203" s="48">
        <v>3141.2040000000002</v>
      </c>
      <c r="K203" s="50">
        <v>3008.8470000000002</v>
      </c>
      <c r="L203" s="78"/>
      <c r="M203" s="16"/>
      <c r="N203" s="16"/>
      <c r="O203" s="16"/>
      <c r="P203" s="16"/>
    </row>
    <row r="204" spans="1:16">
      <c r="A204" s="14" t="s">
        <v>382</v>
      </c>
      <c r="B204" s="15" t="s">
        <v>383</v>
      </c>
      <c r="C204" s="82" t="s">
        <v>433</v>
      </c>
      <c r="D204" s="83"/>
      <c r="E204" s="26" t="s">
        <v>351</v>
      </c>
      <c r="F204" s="52">
        <v>0</v>
      </c>
      <c r="G204" s="51">
        <v>0</v>
      </c>
      <c r="H204" s="48">
        <v>0</v>
      </c>
      <c r="I204" s="49">
        <v>0</v>
      </c>
      <c r="J204" s="48">
        <v>0</v>
      </c>
      <c r="K204" s="50">
        <v>0</v>
      </c>
      <c r="L204" s="78"/>
      <c r="M204" s="16"/>
      <c r="N204" s="16"/>
      <c r="O204" s="16"/>
      <c r="P204" s="16"/>
    </row>
    <row r="205" spans="1:16">
      <c r="A205" s="14" t="s">
        <v>384</v>
      </c>
      <c r="B205" s="15" t="s">
        <v>385</v>
      </c>
      <c r="C205" s="82" t="s">
        <v>433</v>
      </c>
      <c r="D205" s="83"/>
      <c r="E205" s="26" t="s">
        <v>351</v>
      </c>
      <c r="F205" s="52">
        <v>99.8</v>
      </c>
      <c r="G205" s="51">
        <v>117.5</v>
      </c>
      <c r="H205" s="48">
        <v>119.3</v>
      </c>
      <c r="I205" s="49">
        <v>0</v>
      </c>
      <c r="J205" s="48">
        <v>0</v>
      </c>
      <c r="K205" s="50">
        <v>0</v>
      </c>
      <c r="L205" s="78"/>
      <c r="M205" s="16"/>
      <c r="N205" s="16"/>
      <c r="O205" s="16"/>
      <c r="P205" s="16"/>
    </row>
    <row r="206" spans="1:16">
      <c r="A206" s="14" t="s">
        <v>386</v>
      </c>
      <c r="B206" s="15" t="s">
        <v>387</v>
      </c>
      <c r="C206" s="82" t="s">
        <v>433</v>
      </c>
      <c r="D206" s="83"/>
      <c r="E206" s="26" t="s">
        <v>351</v>
      </c>
      <c r="F206" s="52">
        <v>0</v>
      </c>
      <c r="G206" s="51">
        <v>0</v>
      </c>
      <c r="H206" s="48">
        <v>0</v>
      </c>
      <c r="I206" s="49">
        <v>0</v>
      </c>
      <c r="J206" s="48">
        <v>0</v>
      </c>
      <c r="K206" s="50">
        <v>0</v>
      </c>
      <c r="L206" s="78"/>
      <c r="M206" s="16"/>
      <c r="N206" s="16"/>
      <c r="O206" s="16"/>
      <c r="P206" s="16"/>
    </row>
    <row r="207" spans="1:16">
      <c r="A207" s="14" t="s">
        <v>388</v>
      </c>
      <c r="B207" s="15" t="s">
        <v>389</v>
      </c>
      <c r="C207" s="82" t="s">
        <v>433</v>
      </c>
      <c r="D207" s="83"/>
      <c r="E207" s="26" t="s">
        <v>351</v>
      </c>
      <c r="F207" s="52">
        <v>7.6</v>
      </c>
      <c r="G207" s="51">
        <v>0</v>
      </c>
      <c r="H207" s="48">
        <v>0</v>
      </c>
      <c r="I207" s="49">
        <v>0</v>
      </c>
      <c r="J207" s="48">
        <v>0</v>
      </c>
      <c r="K207" s="50">
        <v>0</v>
      </c>
      <c r="L207" s="78"/>
      <c r="M207" s="16"/>
      <c r="N207" s="16"/>
      <c r="O207" s="16"/>
      <c r="P207" s="16"/>
    </row>
    <row r="208" spans="1:16">
      <c r="A208" s="14" t="s">
        <v>390</v>
      </c>
      <c r="B208" s="15" t="s">
        <v>391</v>
      </c>
      <c r="C208" s="82" t="s">
        <v>433</v>
      </c>
      <c r="D208" s="83"/>
      <c r="E208" s="26" t="s">
        <v>351</v>
      </c>
      <c r="F208" s="52">
        <v>0</v>
      </c>
      <c r="G208" s="51">
        <v>0</v>
      </c>
      <c r="H208" s="48">
        <v>0</v>
      </c>
      <c r="I208" s="49">
        <v>0</v>
      </c>
      <c r="J208" s="48">
        <v>0</v>
      </c>
      <c r="K208" s="50">
        <v>0</v>
      </c>
      <c r="L208" s="78"/>
      <c r="M208" s="16"/>
      <c r="N208" s="16"/>
      <c r="O208" s="16"/>
      <c r="P208" s="16"/>
    </row>
    <row r="209" spans="1:16" ht="18.75">
      <c r="A209" s="20" t="s">
        <v>392</v>
      </c>
      <c r="B209" s="21" t="s">
        <v>393</v>
      </c>
      <c r="C209" s="82" t="s">
        <v>433</v>
      </c>
      <c r="D209" s="83"/>
      <c r="E209" s="26" t="s">
        <v>351</v>
      </c>
      <c r="F209" s="52">
        <v>-12.5</v>
      </c>
      <c r="G209" s="51"/>
      <c r="H209" s="48">
        <v>313</v>
      </c>
      <c r="I209" s="49">
        <v>136</v>
      </c>
      <c r="J209" s="48">
        <v>-429.06899999999769</v>
      </c>
      <c r="K209" s="50">
        <v>-9.7478799999999985</v>
      </c>
      <c r="L209" s="78"/>
      <c r="M209" s="16"/>
      <c r="N209" s="16"/>
      <c r="O209" s="16"/>
      <c r="P209" s="16"/>
    </row>
    <row r="210" spans="1:16" ht="37.5">
      <c r="A210" s="20" t="s">
        <v>394</v>
      </c>
      <c r="B210" s="21" t="s">
        <v>395</v>
      </c>
      <c r="C210" s="82" t="s">
        <v>433</v>
      </c>
      <c r="D210" s="83"/>
      <c r="E210" s="26" t="s">
        <v>351</v>
      </c>
      <c r="F210" s="52"/>
      <c r="G210" s="51"/>
      <c r="H210" s="48"/>
      <c r="I210" s="49">
        <v>-136</v>
      </c>
      <c r="J210" s="48">
        <v>429.06899999999769</v>
      </c>
      <c r="K210" s="50">
        <v>9.7478799999999985</v>
      </c>
      <c r="L210" s="78"/>
      <c r="M210" s="16"/>
      <c r="N210" s="16"/>
      <c r="O210" s="16"/>
      <c r="P210" s="16"/>
    </row>
    <row r="211" spans="1:16">
      <c r="A211" s="14" t="s">
        <v>396</v>
      </c>
      <c r="B211" s="15" t="s">
        <v>397</v>
      </c>
      <c r="C211" s="82" t="s">
        <v>433</v>
      </c>
      <c r="D211" s="83"/>
      <c r="E211" s="26" t="s">
        <v>351</v>
      </c>
      <c r="F211" s="52"/>
      <c r="G211" s="51"/>
      <c r="H211" s="48"/>
      <c r="I211" s="49"/>
      <c r="J211" s="48">
        <v>0</v>
      </c>
      <c r="K211" s="50">
        <v>0</v>
      </c>
      <c r="L211" s="78"/>
      <c r="M211" s="16"/>
      <c r="N211" s="16"/>
      <c r="O211" s="16"/>
      <c r="P211" s="16"/>
    </row>
    <row r="212" spans="1:16">
      <c r="A212" s="14" t="s">
        <v>398</v>
      </c>
      <c r="B212" s="15" t="s">
        <v>399</v>
      </c>
      <c r="C212" s="82" t="s">
        <v>433</v>
      </c>
      <c r="D212" s="83"/>
      <c r="E212" s="26" t="s">
        <v>351</v>
      </c>
      <c r="F212" s="52"/>
      <c r="G212" s="51"/>
      <c r="H212" s="48"/>
      <c r="I212" s="49"/>
      <c r="J212" s="48">
        <v>0</v>
      </c>
      <c r="K212" s="50">
        <v>0</v>
      </c>
      <c r="L212" s="78"/>
      <c r="M212" s="16"/>
      <c r="N212" s="16"/>
      <c r="O212" s="16"/>
      <c r="P212" s="16"/>
    </row>
    <row r="213" spans="1:16">
      <c r="A213" s="14" t="s">
        <v>400</v>
      </c>
      <c r="B213" s="15" t="s">
        <v>401</v>
      </c>
      <c r="C213" s="82" t="s">
        <v>433</v>
      </c>
      <c r="D213" s="83"/>
      <c r="E213" s="26" t="s">
        <v>351</v>
      </c>
      <c r="F213" s="52"/>
      <c r="G213" s="51"/>
      <c r="H213" s="48"/>
      <c r="I213" s="49">
        <v>-136</v>
      </c>
      <c r="J213" s="48">
        <v>429.06899999999769</v>
      </c>
      <c r="K213" s="50">
        <v>9.7478799999999985</v>
      </c>
      <c r="L213" s="79"/>
      <c r="M213" s="57"/>
      <c r="N213" s="57"/>
      <c r="O213" s="57"/>
      <c r="P213" s="57"/>
    </row>
  </sheetData>
  <autoFilter ref="A1:P213">
    <filterColumn colId="2"/>
  </autoFilter>
  <mergeCells count="169">
    <mergeCell ref="B90:B91"/>
    <mergeCell ref="B93:B94"/>
    <mergeCell ref="B96:B97"/>
    <mergeCell ref="B102:B10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C42:D42"/>
    <mergeCell ref="C28:D28"/>
    <mergeCell ref="C35:D35"/>
    <mergeCell ref="C36:D36"/>
    <mergeCell ref="C37:D37"/>
    <mergeCell ref="C38:D38"/>
    <mergeCell ref="C4:D4"/>
    <mergeCell ref="C5:D5"/>
    <mergeCell ref="C6:D6"/>
    <mergeCell ref="C7:D7"/>
    <mergeCell ref="C8:D8"/>
    <mergeCell ref="C170:D170"/>
    <mergeCell ref="C174:D174"/>
    <mergeCell ref="C72:D72"/>
    <mergeCell ref="C85:D85"/>
    <mergeCell ref="C60:D60"/>
    <mergeCell ref="C62:D62"/>
    <mergeCell ref="C88:D88"/>
    <mergeCell ref="C108:D108"/>
    <mergeCell ref="C109:D109"/>
    <mergeCell ref="C110:D110"/>
    <mergeCell ref="C111:D111"/>
    <mergeCell ref="C102:D102"/>
    <mergeCell ref="C61:D61"/>
    <mergeCell ref="C64:D64"/>
    <mergeCell ref="C65:D65"/>
    <mergeCell ref="C67:D67"/>
    <mergeCell ref="C39:D39"/>
    <mergeCell ref="C68:D68"/>
    <mergeCell ref="C69:D69"/>
    <mergeCell ref="B58:B59"/>
    <mergeCell ref="B56:B57"/>
    <mergeCell ref="C30:D30"/>
    <mergeCell ref="C31:D31"/>
    <mergeCell ref="C32:D32"/>
    <mergeCell ref="C33:D33"/>
    <mergeCell ref="C34:D34"/>
    <mergeCell ref="C44:D44"/>
    <mergeCell ref="C45:D45"/>
    <mergeCell ref="C46:D46"/>
    <mergeCell ref="C48:D48"/>
    <mergeCell ref="C49:D49"/>
    <mergeCell ref="C51:D51"/>
    <mergeCell ref="C52:D52"/>
    <mergeCell ref="C53:D53"/>
    <mergeCell ref="C54:D54"/>
    <mergeCell ref="C70:D70"/>
    <mergeCell ref="C71:D71"/>
    <mergeCell ref="C74:D74"/>
    <mergeCell ref="C55:D55"/>
    <mergeCell ref="C56:D56"/>
    <mergeCell ref="C57:D57"/>
    <mergeCell ref="C58:D58"/>
    <mergeCell ref="C59:D59"/>
    <mergeCell ref="C86:D86"/>
    <mergeCell ref="C90:D90"/>
    <mergeCell ref="C91:D91"/>
    <mergeCell ref="C92:D92"/>
    <mergeCell ref="C94:D94"/>
    <mergeCell ref="C75:D75"/>
    <mergeCell ref="C76:D76"/>
    <mergeCell ref="C77:D77"/>
    <mergeCell ref="C79:D79"/>
    <mergeCell ref="C84:D84"/>
    <mergeCell ref="C101:D101"/>
    <mergeCell ref="C103:D103"/>
    <mergeCell ref="C104:D104"/>
    <mergeCell ref="C105:D105"/>
    <mergeCell ref="C106:D106"/>
    <mergeCell ref="C96:D96"/>
    <mergeCell ref="C97:D97"/>
    <mergeCell ref="C98:D98"/>
    <mergeCell ref="C99:D99"/>
    <mergeCell ref="C100:D100"/>
    <mergeCell ref="C120:D120"/>
    <mergeCell ref="C121:D121"/>
    <mergeCell ref="C122:D122"/>
    <mergeCell ref="C123:D123"/>
    <mergeCell ref="B133:B134"/>
    <mergeCell ref="C115:D115"/>
    <mergeCell ref="C116:D116"/>
    <mergeCell ref="C117:D117"/>
    <mergeCell ref="C118:D118"/>
    <mergeCell ref="C119:D119"/>
    <mergeCell ref="B115:B116"/>
    <mergeCell ref="B117:B118"/>
    <mergeCell ref="B119:B120"/>
    <mergeCell ref="A129:A130"/>
    <mergeCell ref="B129:B130"/>
    <mergeCell ref="C153:D153"/>
    <mergeCell ref="C155:D155"/>
    <mergeCell ref="C156:D156"/>
    <mergeCell ref="C147:D147"/>
    <mergeCell ref="C148:D148"/>
    <mergeCell ref="C149:D149"/>
    <mergeCell ref="C150:D150"/>
    <mergeCell ref="C151:D151"/>
    <mergeCell ref="C137:D137"/>
    <mergeCell ref="C140:D140"/>
    <mergeCell ref="C144:D144"/>
    <mergeCell ref="C145:D145"/>
    <mergeCell ref="C146:D146"/>
    <mergeCell ref="A133:A134"/>
    <mergeCell ref="C134:D134"/>
    <mergeCell ref="C136:D136"/>
    <mergeCell ref="A135:A136"/>
    <mergeCell ref="B135:B136"/>
    <mergeCell ref="C171:D171"/>
    <mergeCell ref="C175:D175"/>
    <mergeCell ref="C176:D176"/>
    <mergeCell ref="C177:D177"/>
    <mergeCell ref="C178:D178"/>
    <mergeCell ref="C157:D157"/>
    <mergeCell ref="C158:D158"/>
    <mergeCell ref="C159:D159"/>
    <mergeCell ref="C160:D160"/>
    <mergeCell ref="C163:D163"/>
    <mergeCell ref="C185:D185"/>
    <mergeCell ref="C187:D187"/>
    <mergeCell ref="C188:D188"/>
    <mergeCell ref="C190:D190"/>
    <mergeCell ref="C191:D191"/>
    <mergeCell ref="C179:D179"/>
    <mergeCell ref="C180:D180"/>
    <mergeCell ref="C181:D181"/>
    <mergeCell ref="C182:D182"/>
    <mergeCell ref="C183:D183"/>
    <mergeCell ref="C213:D213"/>
    <mergeCell ref="C165:D165"/>
    <mergeCell ref="C166:D166"/>
    <mergeCell ref="C167:D167"/>
    <mergeCell ref="C208:D208"/>
    <mergeCell ref="C209:D209"/>
    <mergeCell ref="C211:D211"/>
    <mergeCell ref="C210:D210"/>
    <mergeCell ref="C212:D212"/>
    <mergeCell ref="C203:D203"/>
    <mergeCell ref="C204:D204"/>
    <mergeCell ref="C205:D205"/>
    <mergeCell ref="C206:D206"/>
    <mergeCell ref="C207:D207"/>
    <mergeCell ref="C198:D198"/>
    <mergeCell ref="C199:D199"/>
    <mergeCell ref="C200:D200"/>
    <mergeCell ref="C201:D201"/>
    <mergeCell ref="C202:D202"/>
    <mergeCell ref="C192:D192"/>
    <mergeCell ref="C193:D193"/>
    <mergeCell ref="C194:D194"/>
    <mergeCell ref="C195:D195"/>
    <mergeCell ref="C196:D19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1-6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Моисеенко Татьяна</dc:creator>
  <cp:lastModifiedBy>Я</cp:lastModifiedBy>
  <cp:lastPrinted>2015-07-27T08:21:12Z</cp:lastPrinted>
  <dcterms:created xsi:type="dcterms:W3CDTF">2014-07-03T07:53:56Z</dcterms:created>
  <dcterms:modified xsi:type="dcterms:W3CDTF">2016-07-14T06:40:44Z</dcterms:modified>
</cp:coreProperties>
</file>